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firstSheet="0" activeTab="0"/>
  </bookViews>
  <sheets>
    <sheet sheetId="1" name="How to Use" state="visible" r:id="rId4"/>
    <sheet sheetId="2" name="Rating Matrix" state="visible" r:id="rId5"/>
  </sheets>
  <definedNames>
    <definedName name="_xlnm.Print_Area" localSheetId="0">'How to Use'!$B1:$G31</definedName>
    <definedName name="_xlnm.Print_Area" localSheetId="1">'Rating Matrix'!$A1:$I52</definedName>
    <definedName name="_xlnm.Print_Titles" localSheetId="1">'Rating Matrix'!$1:$3</definedName>
  </definedNames>
  <calcPr calcId="171027" fullCalcOnLoad="1"/>
</workbook>
</file>

<file path=xl/comments2.xml><?xml version="1.0" encoding="utf-8"?>
<comments xmlns="http://schemas.openxmlformats.org/spreadsheetml/2006/main">
  <authors>
    <author>Author</author>
  </authors>
  <commentList>
    <comment ref="I20" authorId="0">
      <text>
        <r>
          <t xml:space="preserve">New Era Systems self-assessment: 5/5
Prototype-first is the default engagement model. The buyer reacts to working behavior before the paid build begins.
This cell is intentionally unlocked. Change it when your evidence supports a different rating.</t>
        </r>
      </text>
    </comment>
    <comment ref="I21" authorId="0">
      <text>
        <r>
          <t xml:space="preserve">New Era Systems self-assessment: 5/5
The targeting exercise and initial prototype are provided before the buyer commits to paid iteration.
This cell is intentionally unlocked. Change it when your evidence supports a different rating.</t>
        </r>
      </text>
    </comment>
    <comment ref="I22" authorId="0">
      <text>
        <r>
          <t xml:space="preserve">New Era Systems self-assessment: 5/5
The early output is a working prototype plus the operating clarity created while building it.
This cell is intentionally unlocked. Change it when your evidence supports a different rating.</t>
        </r>
      </text>
    </comment>
    <comment ref="I23" authorId="0">
      <text>
        <r>
          <t xml:space="preserve">New Era Systems self-assessment: 5/5
Targeting and prototyping work backward from the client’s actual operating problem and constraints.
This cell is intentionally unlocked. Change it when your evidence supports a different rating.</t>
        </r>
      </text>
    </comment>
    <comment ref="I24" authorId="0">
      <text>
        <r>
          <t xml:space="preserve">New Era Systems self-assessment: 4/5
Pricing is explicit before paid iteration, but total downstream cost may remain variable on time-and-materials engagements.
This cell is intentionally unlocked. Change it when your evidence supports a different rating.</t>
        </r>
      </text>
    </comment>
    <comment ref="I25" authorId="0">
      <text>
        <r>
          <t xml:space="preserve">New Era Systems self-assessment: 5/5
The method is intentionally structured around paying for working output rather than discovery artifacts or process theater.
This cell is intentionally unlocked. Change it when your evidence supports a different rating.</t>
        </r>
      </text>
    </comment>
    <comment ref="I26" authorId="0">
      <text>
        <r>
          <t xml:space="preserve">New Era Systems self-assessment: 4/5
Small increments make change inexpensive and visible, but complex redirects can still change a time-and-materials forecast.
This cell is intentionally unlocked. Change it when your evidence supports a different rating.</t>
        </r>
      </text>
    </comment>
    <comment ref="I27" authorId="0">
      <text>
        <r>
          <t xml:space="preserve">New Era Systems self-assessment: 5/5
The engagement spends major assumption risk before commitment and preserves a clean exit at each checkpoint.
This cell is intentionally unlocked. Change it when your evidence supports a different rating.</t>
        </r>
      </text>
    </comment>
    <comment ref="I28" authorId="0">
      <text>
        <r>
          <t xml:space="preserve">New Era Systems self-assessment: 5/5
Small finished pieces and visible checkpoints are core mechanics of the delivery methodology.
This cell is intentionally unlocked. Change it when your evidence supports a different rating.</t>
        </r>
      </text>
    </comment>
    <comment ref="I29" authorId="0">
      <text>
        <r>
          <t xml:space="preserve">New Era Systems self-assessment: 5/5
Every checkpoint is designed as a genuine buyer decision, including a clean stop.
This cell is intentionally unlocked. Change it when your evidence supports a different rating.</t>
        </r>
      </text>
    </comment>
    <comment ref="I30" authorId="0">
      <text>
        <r>
          <t xml:space="preserve">New Era Systems self-assessment: 5/5
Working output and a clear record of changes replace percentage-complete reporting.
This cell is intentionally unlocked. Change it when your evidence supports a different rating.</t>
        </r>
      </text>
    </comment>
    <comment ref="I31" authorId="0">
      <text>
        <r>
          <t xml:space="preserve">New Era Systems self-assessment: 4/5
Ceremony is intentionally light, but the model still depends on prompt, honest buyer reactions to prototypes and checkpoints.
This cell is intentionally unlocked. Change it when your evidence supports a different rating.</t>
        </r>
      </text>
    </comment>
    <comment ref="I32" authorId="0">
      <text>
        <r>
          <t xml:space="preserve">New Era Systems self-assessment: 5/5
The methodology architect scopes and reviews every engagement directly.
This cell is intentionally unlocked. Change it when your evidence supports a different rating.</t>
        </r>
      </text>
    </comment>
    <comment ref="I33" authorId="0">
      <text>
        <r>
          <t xml:space="preserve">New Era Systems self-assessment: 5/5
Architecture and final quality review remain with the founder on every engagement.
This cell is intentionally unlocked. Change it when your evidence supports a different rating.</t>
        </r>
      </text>
    </comment>
    <comment ref="I34" authorId="0">
      <text>
        <r>
          <t xml:space="preserve">New Era Systems self-assessment: 4/5
Nothing ships without architect review, though practitioner experience intentionally varies as part of the operating model.
This cell is intentionally unlocked. Change it when your evidence supports a different rating.</t>
        </r>
      </text>
    </comment>
    <comment ref="I35" authorId="0">
      <text>
        <r>
          <t xml:space="preserve">New Era Systems self-assessment: 3/5
The founder’s involvement is a quality advantage and also creates real concentration risk that a buyer should recognize.
This cell is intentionally unlocked. Change it when your evidence supports a different rating.</t>
        </r>
      </text>
    </comment>
    <comment ref="I36" authorId="0">
      <text>
        <r>
          <t xml:space="preserve">New Era Systems self-assessment: 5/5
The prototype exists before the committed delivery date, reducing the assumptions that normally destroy schedules.
This cell is intentionally unlocked. Change it when your evidence supports a different rating.</t>
        </r>
      </text>
    </comment>
    <comment ref="I37" authorId="0">
      <text>
        <r>
          <t xml:space="preserve">New Era Systems self-assessment: 4/5
Dependencies are surfaced during targeting, but the amount of formal documentation is intentionally proportionate to the work.
This cell is intentionally unlocked. Change it when your evidence supports a different rating.</t>
        </r>
      </text>
    </comment>
    <comment ref="I38" authorId="0">
      <text>
        <r>
          <t xml:space="preserve">New Era Systems self-assessment: 4/5
Calendar margin is built in deliberately; it is not always exposed as a separate client-facing calculation.
This cell is intentionally unlocked. Change it when your evidence supports a different rating.</t>
        </r>
      </text>
    </comment>
    <comment ref="I39" authorId="0">
      <text>
        <r>
          <t xml:space="preserve">New Era Systems self-assessment: 4/5
A named-client production case study is public, but the independently published sample is still smaller than an established large firm’s.
This cell is intentionally unlocked. Change it when your evidence supports a different rating.</t>
        </r>
      </text>
    </comment>
    <comment ref="I40" authorId="0">
      <text>
        <r>
          <t xml:space="preserve">New Era Systems self-assessment: 5/5
Precise decomposition and behavioral verification are central to the methodology.
This cell is intentionally unlocked. Change it when your evidence supports a different rating.</t>
        </r>
      </text>
    </comment>
    <comment ref="I41" authorId="0">
      <text>
        <r>
          <t xml:space="preserve">New Era Systems self-assessment: 5/5
The process is built for deterministic requirements, explicit rules, and auditable outputs.
This cell is intentionally unlocked. Change it when your evidence supports a different rating.</t>
        </r>
      </text>
    </comment>
    <comment ref="I42" authorId="0">
      <text>
        <r>
          <t xml:space="preserve">New Era Systems self-assessment: 4/5
Regulated-domain delivery is strong, but New Era does not claim a broad portfolio of firm-level third-party certifications.
This cell is intentionally unlocked. Change it when your evidence supports a different rating.</t>
        </r>
      </text>
    </comment>
    <comment ref="I43" authorId="0">
      <text>
        <r>
          <t xml:space="preserve">New Era Systems self-assessment: 5/5
The delivery record includes NIST 800-88, chain-of-custody, and environments answering to HIPAA, GLBA, and SOX concerns.
This cell is intentionally unlocked. Change it when your evidence supports a different rating.</t>
        </r>
      </text>
    </comment>
    <comment ref="I44" authorId="0">
      <text>
        <r>
          <t xml:space="preserve">New Era Systems self-assessment: 5/5
Buyer ownership and direct operational control are explicit goals of the delivery model.
This cell is intentionally unlocked. Change it when your evidence supports a different rating.</t>
        </r>
      </text>
    </comment>
    <comment ref="I45" authorId="0">
      <text>
        <r>
          <t xml:space="preserve">New Era Systems self-assessment: 4/5
Systems are built to be durable and maintainable, while documentation depth remains scoped rather than maximized by default.
This cell is intentionally unlocked. Change it when your evidence supports a different rating.</t>
        </r>
      </text>
    </comment>
    <comment ref="I46" authorId="0">
      <text>
        <r>
          <t xml:space="preserve">New Era Systems self-assessment: 4/5
Clean handoff and ownership are strong; the smaller team creates less support redundancy than a large provider.
This cell is intentionally unlocked. Change it when your evidence supports a different rating.</t>
        </r>
      </text>
    </comment>
  </commentList>
</comments>
</file>

<file path=xl/sharedStrings.xml><?xml version="1.0" encoding="utf-8"?>
<sst xmlns="http://schemas.openxmlformats.org/spreadsheetml/2006/main" count="132" uniqueCount="127">
  <si>
    <r>
      <rPr>
        <b/>
        <color rgb="FFFFFF"/>
        <sz val="19"/>
        <rFont val="Arial Black"/>
      </rPr>
      <t xml:space="preserve">SOFTWARE CONSULTING
EVALUATION MATRIX
</t>
    </r>
    <r>
      <rPr>
        <b/>
        <color rgb="4D8DFF"/>
        <sz val="8"/>
        <rFont val="Courier New"/>
      </rPr>
      <t>BUYER EDUCATION SERIES · AUGUST 2026</t>
    </r>
  </si>
  <si>
    <t>HOW TO USE THIS WORKBOOK.</t>
  </si>
  <si>
    <t>Compare four consulting firms against New Era Systems—or replace any name and use all five positions however you choose. Rate only what you can support with evidence. A confident sales answer is not evidence.</t>
  </si>
  <si>
    <t>01</t>
  </si>
  <si>
    <t>NAME THE FIRMS.  Open Rating Matrix and replace Firm 1–4 with the providers you are evaluating. New Era Systems is prefilled in position five, but its name and every rating remain editable.</t>
  </si>
  <si>
    <t>02</t>
  </si>
  <si>
    <t>SET IMPORTANCE BY FEEL.  Use 0–5 in column C for every category and item. Zero removes it. Five makes it mission critical. These are separate judgments and never need to add up to 100.</t>
  </si>
  <si>
    <t>03</t>
  </si>
  <si>
    <t>RATE EACH FIRM.  Use whole numbers from 1 to 5 and support them with evidence. Leave a cell blank when you cannot. Blanks are excluded from the provisional score and reduce completion.</t>
  </si>
  <si>
    <t>04</t>
  </si>
  <si>
    <t>READ THE CATEGORIES.  Item importance shapes the score inside each category. Category importance then shapes the overall result. This keeps priorities visible without asking you to calculate percentages.</t>
  </si>
  <si>
    <t>05</t>
  </si>
  <si>
    <t>CHECK COMPLETION.  Treat a rank as provisional until every firm has been rated on every applicable item. A high score with low completion is not a fair comparison.</t>
  </si>
  <si>
    <t>THE TWO SCALES</t>
  </si>
  <si>
    <t>SCORE</t>
  </si>
  <si>
    <t>PERFORMANCE</t>
  </si>
  <si>
    <t>PERFORMANCE MEANING</t>
  </si>
  <si>
    <t>IMPORTANCE</t>
  </si>
  <si>
    <t>EXCELLENT</t>
  </si>
  <si>
    <t>Explicit, evidenced, and strongly protective of the buyer.</t>
  </si>
  <si>
    <t>MISSION CRITICAL</t>
  </si>
  <si>
    <t>STRONG</t>
  </si>
  <si>
    <t>Clear and credible with a minor limitation or evidence gap.</t>
  </si>
  <si>
    <t>VERY IMPORTANT</t>
  </si>
  <si>
    <t>ADEQUATE</t>
  </si>
  <si>
    <t>A normal market answer with meaningful room for buyer risk.</t>
  </si>
  <si>
    <t>IMPORTANT</t>
  </si>
  <si>
    <t>WEAK</t>
  </si>
  <si>
    <t>Vague, seller-controlled, incomplete, or supported mostly by promises.</t>
  </si>
  <si>
    <t>MILDLY IMPORTANT</t>
  </si>
  <si>
    <t>UNACCEPTABLE</t>
  </si>
  <si>
    <t>No credible answer, no evidence, or a structure that clearly transfers risk to the buyer.</t>
  </si>
  <si>
    <t>NOT IMPORTANT</t>
  </si>
  <si>
    <t>—</t>
  </si>
  <si>
    <t>Performance ratings begin at 1.</t>
  </si>
  <si>
    <t>DO NOT CONSIDER</t>
  </si>
  <si>
    <t>HOW THE WEIGHTING WORKS</t>
  </si>
  <si>
    <t>There are two independent importance layers, both scored from 0 to 5. Item importance shapes the score inside its category. Category importance shapes the overall result. They are judgments, not percentages, and they never need to total anything. Blank ratings are excluded from provisional scores and reduce Completion %.</t>
  </si>
  <si>
    <t>AN HONEST STARTING POINT</t>
  </si>
  <si>
    <t>New Era Systems begins at 4.61 out of 5.00—not 5.00. The self-assessment deliberately recognizes key-person concentration, a smaller public delivery sample, variable downstream cost on some engagements, and less support redundancy than a large provider. Hover over any prefilled New Era rating for its rationale. Change any rating when your evidence leads somewhere else.</t>
  </si>
  <si>
    <t>OPEN THE RATING MATRIX  →</t>
  </si>
  <si>
    <t>SOFTWARE CONSULTING EVALUATION MATRIX</t>
  </si>
  <si>
    <t>EDIT ONLY THE BLUE OR GOLD CELLS · IMPORTANCE 0–5 · PERFORMANCE 1–5 · BLANK MEANS NOT YET EVALUATED · SCORES ARE PROVISIONAL</t>
  </si>
  <si>
    <t>FIRM NAME — EDIT THESE CELLS</t>
  </si>
  <si>
    <t>Firm 1</t>
  </si>
  <si>
    <t>Firm 2</t>
  </si>
  <si>
    <t>Firm 3</t>
  </si>
  <si>
    <t>Firm 4</t>
  </si>
  <si>
    <t>New Era Systems</t>
  </si>
  <si>
    <t>OVERALL SCORE (0–5)</t>
  </si>
  <si>
    <t>COMPLETION</t>
  </si>
  <si>
    <t>CURRENT RANK</t>
  </si>
  <si>
    <t>CATEGORY SCORECARD</t>
  </si>
  <si>
    <t xml:space="preserve">IMPORTANCE
(0–5)</t>
  </si>
  <si>
    <t>Evidence Before Commitment</t>
  </si>
  <si>
    <t>Commercial Risk &amp; Transparency</t>
  </si>
  <si>
    <t>Delivery &amp; Buyer Control</t>
  </si>
  <si>
    <t>Human Accountability &amp; Resilience</t>
  </si>
  <si>
    <t>Schedule Credibility</t>
  </si>
  <si>
    <t>Quality, Security &amp; Compliance</t>
  </si>
  <si>
    <t>Ownership &amp; Exit</t>
  </si>
  <si>
    <t>CURRENT LEADER (PROVISIONAL)</t>
  </si>
  <si>
    <t>CATEGORY</t>
  </si>
  <si>
    <t>EVALUATION ITEM</t>
  </si>
  <si>
    <t>WHAT A 5 LOOKS LIKE</t>
  </si>
  <si>
    <t>EVIDENCE BEFORE COMMITMENT</t>
  </si>
  <si>
    <t>Working prototype before broad commitment</t>
  </si>
  <si>
    <t>An interactive artifact using representative workflows is available before a broad commitment.</t>
  </si>
  <si>
    <t>Early learning cost is bounded</t>
  </si>
  <si>
    <t>Targeting or discovery is free or tightly fixed, and the buyer knows exactly what it produces.</t>
  </si>
  <si>
    <t>Early output is usable and ownable</t>
  </si>
  <si>
    <t>The buyer receives something usable—not only recommendations—and keeps the learning if the work stops.</t>
  </si>
  <si>
    <t>Assumptions are tested on real workflows</t>
  </si>
  <si>
    <t>Representative data, users, constraints, and failure cases are exercised before scope hardens.</t>
  </si>
  <si>
    <t>COMMERCIAL RISK &amp; TRANSPARENCY</t>
  </si>
  <si>
    <t>Price visibility before work begins</t>
  </si>
  <si>
    <t>The price or rate structure, assumptions, exclusions, and invoicing trigger are explicit before each unit of work.</t>
  </si>
  <si>
    <t>Payment is tied to working output</t>
  </si>
  <si>
    <t>Invoices correspond to completed, inspectable value rather than activity, staffing, or document production.</t>
  </si>
  <si>
    <t>The cost of change is visible</t>
  </si>
  <si>
    <t>A change can be evaluated at the next checkpoint with its schedule and cost consequences made explicit.</t>
  </si>
  <si>
    <t>Risk ownership is explicit</t>
  </si>
  <si>
    <t>The agreement states who absorbs rework, ambiguity, missed assumptions, and avoidable schedule failure.</t>
  </si>
  <si>
    <t>DELIVERY &amp; BUYER CONTROL</t>
  </si>
  <si>
    <t>Work arrives in small finished increments</t>
  </si>
  <si>
    <t>The buyer receives complete, inspectable pieces frequently enough to steer using evidence.</t>
  </si>
  <si>
    <t>Decision rights exist at every checkpoint</t>
  </si>
  <si>
    <t>Continue, redirect, and stop are real options without a contract dispute or sunk-cost trap.</t>
  </si>
  <si>
    <t>Progress and changes remain visible</t>
  </si>
  <si>
    <t>The buyer can inspect what is running and review a plain record of what changed and why.</t>
  </si>
  <si>
    <t>The buyer feedback burden is reasonable</t>
  </si>
  <si>
    <t>Feedback is requested when it changes a decision; ceremony and homework are kept to a minimum.</t>
  </si>
  <si>
    <t>HUMAN ACCOUNTABILITY &amp; RESILIENCE</t>
  </si>
  <si>
    <t>A named person owns architecture</t>
  </si>
  <si>
    <t>One identifiable senior person owns technical tradeoffs and can be held accountable for the system shape.</t>
  </si>
  <si>
    <t>Senior judgment stays active</t>
  </si>
  <si>
    <t>Senior review is continuous and substantive—not an occasional sales or escalation appearance.</t>
  </si>
  <si>
    <t>Practitioners are supervised effectively</t>
  </si>
  <si>
    <t>The firm can show how work is reviewed, verified, and improved before it reaches production.</t>
  </si>
  <si>
    <t>Key-person and continuity risk is controlled</t>
  </si>
  <si>
    <t>Knowledge, access, decision authority, and delivery can continue through an individual absence or departure.</t>
  </si>
  <si>
    <t>SCHEDULE CREDIBILITY</t>
  </si>
  <si>
    <t>The date follows risk reduction</t>
  </si>
  <si>
    <t>A committed date is set only after the highest-impact assumptions have been exercised.</t>
  </si>
  <si>
    <t>Dependencies and assumptions are explicit</t>
  </si>
  <si>
    <t>Buyer dependencies, integrations, decisions, and external risks are named with owners and deadlines.</t>
  </si>
  <si>
    <t>The plan includes deliberate margin</t>
  </si>
  <si>
    <t>Contingency is visible, intentional, and tied to identified risks rather than hidden optimism.</t>
  </si>
  <si>
    <t>Delivery evidence is independently checkable</t>
  </si>
  <si>
    <t>Multiple relevant examples show committed dates, actual dates, scope, and the reason for any movement.</t>
  </si>
  <si>
    <t>QUALITY, SECURITY &amp; COMPLIANCE</t>
  </si>
  <si>
    <t>Acceptance criteria are behavioral and explicit</t>
  </si>
  <si>
    <t>Success is defined by observable system behavior, failure handling, and agreed production outcomes.</t>
  </si>
  <si>
    <t>Verification leaves an audit trail</t>
  </si>
  <si>
    <t>Tests, reviews, decisions, and release evidence can be inspected after delivery.</t>
  </si>
  <si>
    <t>Security and privacy controls are evidenced</t>
  </si>
  <si>
    <t>Controls, access boundaries, data handling, threat decisions, and independent certifications are current and verifiable.</t>
  </si>
  <si>
    <t>The firm fits regulated or audited work</t>
  </si>
  <si>
    <t>Relevant production work shows the firm can satisfy regulators, auditors, contractual controls, and traceability requirements.</t>
  </si>
  <si>
    <t>OWNERSHIP &amp; EXIT</t>
  </si>
  <si>
    <t>Code, data, and credentials transfer cleanly</t>
  </si>
  <si>
    <t>The buyer owns or controls the code, data, environments, credentials, licenses, and deployment path it needs.</t>
  </si>
  <si>
    <t>The system is documented and operable</t>
  </si>
  <si>
    <t>A capable new team can run, diagnose, deploy, and change the system without relying on oral history.</t>
  </si>
  <si>
    <t>Transition and support continuity are credible</t>
  </si>
  <si>
    <t>Handoff, warranty, support, incident ownership, and transition assistance are explicit and resilient.</t>
  </si>
  <si>
    <t>FINAL COMPARISON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</si>
</sst>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color theme="1"/>
      <family val="2"/>
      <scheme val="minor"/>
      <sz val="11"/>
      <name val="Calibri"/>
    </font>
    <font>
      <b/>
      <color rgb="080808"/>
      <sz val="18"/>
      <name val="Arial Black"/>
    </font>
    <font>
      <color rgb="202020"/>
      <sz val="10.5"/>
      <name val="Arial"/>
    </font>
    <font>
      <b/>
      <color rgb="2467D6"/>
      <sz val="11"/>
      <name val="Courier New"/>
    </font>
    <font>
      <color rgb="202020"/>
      <sz val="10"/>
      <name val="Arial"/>
    </font>
    <font>
      <b/>
      <color rgb="FFFFFF"/>
      <sz val="11"/>
      <name val="Arial"/>
    </font>
    <font>
      <b/>
      <color rgb="FFFFFF"/>
      <sz val="8"/>
      <name val="Courier New"/>
    </font>
    <font>
      <color rgb="2467D6"/>
      <sz val="12"/>
      <name val="Arial Black"/>
    </font>
    <font>
      <color rgb="202020"/>
      <sz val="9.5"/>
      <name val="Arial"/>
    </font>
    <font>
      <b/>
      <color rgb="2467D6"/>
      <sz val="8.5"/>
      <name val="Arial"/>
    </font>
    <font>
      <b/>
      <u/>
      <color rgb="FFFFFF"/>
      <sz val="14"/>
      <name val="Arial Black"/>
    </font>
    <font>
      <b/>
      <color rgb="FFFFFF"/>
      <sz val="18"/>
      <name val="Arial Black"/>
    </font>
    <font>
      <b/>
      <color rgb="2467D6"/>
      <sz val="8"/>
      <name val="Courier New"/>
    </font>
    <font>
      <b/>
      <color rgb="202020"/>
      <sz val="10"/>
      <name val="Arial"/>
    </font>
    <font>
      <color rgb="FFFFFF"/>
      <sz val="10"/>
      <name val="Arial Black"/>
    </font>
    <font>
      <color rgb="2467D6"/>
      <sz val="15"/>
      <name val="Arial Black"/>
    </font>
    <font>
      <color rgb="202020"/>
      <sz val="11"/>
      <name val="Arial Black"/>
    </font>
    <font>
      <b/>
      <color rgb="202020"/>
      <sz val="9.5"/>
      <name val="Arial"/>
    </font>
    <font>
      <b/>
      <color rgb="2467D6"/>
      <sz val="9"/>
      <name val="Arial"/>
    </font>
    <font>
      <color rgb="202020"/>
      <sz val="10"/>
      <name val="Arial Black"/>
    </font>
    <font>
      <color rgb="2467D6"/>
      <sz val="10"/>
      <name val="Arial Black"/>
    </font>
    <font>
      <b/>
      <color rgb="2467D6"/>
      <sz val="13"/>
      <name val="Arial Black"/>
    </font>
    <font>
      <b/>
      <color rgb="FFFFFF"/>
      <sz val="10"/>
      <name val="Arial Black"/>
    </font>
    <font>
      <color rgb="202020"/>
      <sz val="9"/>
      <name val="Arial"/>
    </font>
    <font>
      <color rgb="202020"/>
      <sz val="13"/>
      <name val="Arial Black"/>
    </font>
    <font>
      <color rgb="2467D6"/>
      <sz val="14"/>
      <name val="Arial Black"/>
    </font>
    <font>
      <color rgb="2467D6"/>
      <sz val="13"/>
      <name val="Arial Black"/>
    </font>
  </fonts>
  <fills count="10">
    <fill>
      <patternFill patternType="none"/>
    </fill>
    <fill>
      <patternFill patternType="gray125"/>
    </fill>
    <fill>
      <patternFill patternType="solid">
        <fgColor rgb="080808"/>
      </patternFill>
    </fill>
    <fill>
      <patternFill patternType="solid">
        <fgColor rgb="2467D6"/>
      </patternFill>
    </fill>
    <fill>
      <patternFill patternType="solid">
        <fgColor rgb="FFF2CC"/>
      </patternFill>
    </fill>
    <fill>
      <patternFill patternType="solid">
        <fgColor rgb="DCE9FF"/>
      </patternFill>
    </fill>
    <fill>
      <patternFill patternType="solid">
        <fgColor rgb="F7F7F7"/>
      </patternFill>
    </fill>
    <fill>
      <patternFill patternType="solid">
        <fgColor rgb="EEEEEE"/>
      </patternFill>
    </fill>
    <fill>
      <patternFill patternType="solid">
        <fgColor rgb="EAF1FF"/>
      </patternFill>
    </fill>
    <fill>
      <patternFill patternType="solid">
        <fgColor rgb="FFFFFF"/>
      </patternFill>
    </fill>
  </fills>
  <borders count="3">
    <border>
      <left/>
      <right/>
      <top/>
      <bottom/>
      <diagonal/>
    </border>
    <border>
      <left/>
      <right/>
      <top/>
      <bottom style="thin">
        <color rgb="B7B7B7"/>
      </bottom>
      <diagonal/>
    </border>
    <border>
      <left style="thin">
        <color rgb="B7B7B7"/>
      </left>
      <right style="thin">
        <color rgb="B7B7B7"/>
      </right>
      <top style="thin">
        <color rgb="B7B7B7"/>
      </top>
      <bottom style="thin">
        <color rgb="B7B7B7"/>
      </bottom>
      <diagonal/>
    </border>
  </borders>
  <cellStyleXfs count="1">
    <xf numFmtId="0" fontId="0" fillId="0" borderId="0"/>
  </cellStyleXfs>
  <cellXfs count="57">
    <xf numFmtId="0" fontId="0" fillId="0" borderId="0" xfId="0"/>
    <xf numFmtId="0" fontId="0" fillId="2" borderId="0" xfId="0" applyFill="1"/>
    <xf numFmtId="0" fontId="0" fillId="2" borderId="0" xfId="0" applyFill="1" applyAlignment="1">
      <alignment horizontal="left" vertical="center" wrapText="1"/>
    </xf>
    <xf numFmtId="0" fontId="1" fillId="0" borderId="0" xfId="0" applyFont="1" applyAlignment="1">
      <alignment vertical="center"/>
    </xf>
    <xf numFmtId="0" fontId="2" fillId="0" borderId="0" xfId="0" applyFont="1" applyAlignment="1">
      <alignment vertical="top" wrapText="1"/>
    </xf>
    <xf numFmtId="0" fontId="3" fillId="0" borderId="0" xfId="0" applyFont="1" applyAlignment="1">
      <alignment horizontal="center" vertical="top"/>
    </xf>
    <xf numFmtId="0" fontId="4" fillId="0" borderId="1" xfId="0" applyFont="1" applyBorder="1" applyAlignment="1">
      <alignment vertical="top" wrapText="1"/>
    </xf>
    <xf numFmtId="0" fontId="5" fillId="2" borderId="0" xfId="0" applyFont="1" applyFill="1" applyAlignment="1">
      <alignment horizontal="left" vertical="center"/>
    </xf>
    <xf numFmtId="0" fontId="6" fillId="3" borderId="2" xfId="0" applyFont="1" applyFill="1" applyBorder="1" applyAlignment="1">
      <alignment horizontal="left" vertical="center"/>
    </xf>
    <xf numFmtId="0" fontId="7" fillId="0" borderId="2" xfId="0" applyFont="1" applyBorder="1" applyAlignment="1">
      <alignment horizontal="center" vertical="center"/>
    </xf>
    <xf numFmtId="0" fontId="8" fillId="0" borderId="2" xfId="0" applyFont="1" applyBorder="1" applyAlignment="1">
      <alignment vertical="center" wrapText="1"/>
    </xf>
    <xf numFmtId="0" fontId="9" fillId="0" borderId="2" xfId="0" applyFont="1" applyBorder="1" applyAlignment="1">
      <alignment horizontal="center" vertical="center" wrapText="1"/>
    </xf>
    <xf numFmtId="0" fontId="8" fillId="0" borderId="0" xfId="0" applyFont="1" applyAlignment="1">
      <alignment vertical="top" wrapText="1"/>
    </xf>
    <xf numFmtId="0" fontId="8" fillId="4" borderId="2" xfId="0" applyFont="1" applyFill="1" applyBorder="1" applyAlignment="1">
      <alignment vertical="top" wrapText="1"/>
    </xf>
    <xf numFmtId="0" fontId="10" fillId="3" borderId="2" xfId="0" applyFont="1" applyFill="1" applyBorder="1" applyAlignment="1">
      <alignment horizontal="center" vertical="center"/>
    </xf>
    <xf numFmtId="0" fontId="11" fillId="2" borderId="0" xfId="0" applyFont="1" applyFill="1" applyAlignment="1">
      <alignment horizontal="left" vertical="center"/>
    </xf>
    <xf numFmtId="0" fontId="12" fillId="0" borderId="0" xfId="0" applyFont="1" applyAlignment="1">
      <alignment horizontal="left" vertical="center"/>
    </xf>
    <xf numFmtId="0" fontId="6" fillId="3" borderId="0" xfId="0" applyFont="1" applyFill="1" applyAlignment="1">
      <alignment horizontal="left" vertical="center"/>
    </xf>
    <xf numFmtId="0" fontId="13" fillId="5" borderId="2" xfId="0" applyFont="1" applyFill="1" applyBorder="1" applyAlignment="1" applyProtection="1">
      <alignment horizontal="center" vertical="center" wrapText="1"/>
      <protection locked="0"/>
    </xf>
    <xf numFmtId="0" fontId="13" fillId="4" borderId="2" xfId="0" applyFont="1" applyFill="1" applyBorder="1" applyAlignment="1" applyProtection="1">
      <alignment horizontal="center" vertical="center" wrapText="1"/>
      <protection locked="0"/>
    </xf>
    <xf numFmtId="0" fontId="14" fillId="2" borderId="0" xfId="0" applyFont="1" applyFill="1" applyAlignment="1">
      <alignment horizontal="left" vertical="center"/>
    </xf>
    <xf numFmtId="2" fontId="15" fillId="6" borderId="2" xfId="0" applyNumberFormat="1" applyFont="1" applyFill="1" applyBorder="1" applyAlignment="1">
      <alignment horizontal="center" vertical="center"/>
    </xf>
    <xf numFmtId="2" fontId="15" fillId="4" borderId="2" xfId="0" applyNumberFormat="1" applyFont="1" applyFill="1" applyBorder="1" applyAlignment="1">
      <alignment horizontal="center" vertical="center"/>
    </xf>
    <xf numFmtId="9" fontId="16" fillId="6" borderId="2" xfId="0" applyNumberFormat="1" applyFont="1" applyFill="1" applyBorder="1" applyAlignment="1">
      <alignment horizontal="center" vertical="center"/>
    </xf>
    <xf numFmtId="9" fontId="16" fillId="4" borderId="2" xfId="0" applyNumberFormat="1" applyFont="1" applyFill="1" applyBorder="1" applyAlignment="1">
      <alignment horizontal="center" vertical="center"/>
    </xf>
    <xf numFmtId="1" fontId="16" fillId="6" borderId="2" xfId="0" applyNumberFormat="1" applyFont="1" applyFill="1" applyBorder="1" applyAlignment="1">
      <alignment horizontal="center" vertical="center"/>
    </xf>
    <xf numFmtId="1" fontId="16" fillId="4" borderId="2" xfId="0" applyNumberFormat="1" applyFont="1" applyFill="1" applyBorder="1" applyAlignment="1">
      <alignment horizontal="center" vertical="center"/>
    </xf>
    <xf numFmtId="0" fontId="6" fillId="2" borderId="0" xfId="0" applyFont="1" applyFill="1" applyAlignment="1">
      <alignment horizontal="center" vertical="center"/>
    </xf>
    <xf numFmtId="0" fontId="6" fillId="2" borderId="0" xfId="0" applyFont="1" applyFill="1" applyAlignment="1">
      <alignment horizontal="center" vertical="center" wrapText="1"/>
    </xf>
    <xf numFmtId="0" fontId="17" fillId="7" borderId="2" xfId="0" applyFont="1" applyFill="1" applyBorder="1" applyAlignment="1">
      <alignment horizontal="left" vertical="center"/>
    </xf>
    <xf numFmtId="1" fontId="18" fillId="5" borderId="2" xfId="0" applyNumberFormat="1" applyFont="1" applyFill="1" applyBorder="1" applyAlignment="1" applyProtection="1">
      <alignment horizontal="center" vertical="center"/>
      <protection locked="0"/>
    </xf>
    <xf numFmtId="0" fontId="0" fillId="7" borderId="2" xfId="0" applyFill="1" applyBorder="1"/>
    <xf numFmtId="2" fontId="19" fillId="7" borderId="2" xfId="0" applyNumberFormat="1" applyFont="1" applyFill="1" applyBorder="1" applyAlignment="1">
      <alignment horizontal="center" vertical="center"/>
    </xf>
    <xf numFmtId="2" fontId="20" fillId="7" borderId="2" xfId="0" applyNumberFormat="1" applyFont="1" applyFill="1" applyBorder="1" applyAlignment="1">
      <alignment horizontal="center" vertical="center"/>
    </xf>
    <xf numFmtId="0" fontId="17" fillId="6" borderId="2" xfId="0" applyFont="1" applyFill="1" applyBorder="1" applyAlignment="1">
      <alignment horizontal="left" vertical="center"/>
    </xf>
    <xf numFmtId="0" fontId="0" fillId="6" borderId="2" xfId="0" applyFill="1" applyBorder="1"/>
    <xf numFmtId="2" fontId="19" fillId="6" borderId="2" xfId="0" applyNumberFormat="1" applyFont="1" applyFill="1" applyBorder="1" applyAlignment="1">
      <alignment horizontal="center" vertical="center"/>
    </xf>
    <xf numFmtId="2" fontId="20" fillId="6" borderId="2" xfId="0" applyNumberFormat="1" applyFont="1" applyFill="1" applyBorder="1" applyAlignment="1">
      <alignment horizontal="center" vertical="center"/>
    </xf>
    <xf numFmtId="0" fontId="6" fillId="3" borderId="0" xfId="0" applyFont="1" applyFill="1"/>
    <xf numFmtId="0" fontId="21" fillId="8" borderId="2" xfId="0" applyFont="1" applyFill="1" applyBorder="1" applyAlignment="1">
      <alignment horizontal="center" vertical="center"/>
    </xf>
    <xf numFmtId="0" fontId="6" fillId="2"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22" fillId="3" borderId="2" xfId="0" applyFont="1" applyFill="1" applyBorder="1" applyAlignment="1">
      <alignment horizontal="center" vertical="center" wrapText="1" textRotation="90"/>
    </xf>
    <xf numFmtId="0" fontId="17" fillId="6" borderId="2" xfId="0" applyFont="1" applyFill="1" applyBorder="1" applyAlignment="1">
      <alignment vertical="center" wrapText="1"/>
    </xf>
    <xf numFmtId="0" fontId="23" fillId="6" borderId="2" xfId="0" applyFont="1" applyFill="1" applyBorder="1" applyAlignment="1">
      <alignment vertical="center" wrapText="1"/>
    </xf>
    <xf numFmtId="0" fontId="24" fillId="5" borderId="2" xfId="0" applyFont="1" applyFill="1" applyBorder="1" applyAlignment="1" applyProtection="1">
      <alignment horizontal="center" vertical="center"/>
      <protection locked="0"/>
    </xf>
    <xf numFmtId="0" fontId="24" fillId="4" borderId="2" xfId="0" applyFont="1" applyFill="1" applyBorder="1" applyAlignment="1" applyProtection="1">
      <alignment horizontal="center" vertical="center"/>
      <protection locked="0"/>
    </xf>
    <xf numFmtId="0" fontId="17" fillId="9" borderId="2" xfId="0" applyFont="1" applyFill="1" applyBorder="1" applyAlignment="1">
      <alignment vertical="center" wrapText="1"/>
    </xf>
    <xf numFmtId="0" fontId="23" fillId="9" borderId="2" xfId="0" applyFont="1" applyFill="1" applyBorder="1" applyAlignment="1">
      <alignment vertical="center" wrapText="1"/>
    </xf>
    <xf numFmtId="0" fontId="19" fillId="7" borderId="2" xfId="0" applyFont="1" applyFill="1" applyBorder="1" applyAlignment="1">
      <alignment vertical="center"/>
    </xf>
    <xf numFmtId="2" fontId="25" fillId="6" borderId="2" xfId="0" applyNumberFormat="1" applyFont="1" applyFill="1" applyBorder="1" applyAlignment="1">
      <alignment horizontal="center" vertical="center"/>
    </xf>
    <xf numFmtId="2" fontId="25" fillId="4" borderId="2" xfId="0" applyNumberFormat="1" applyFont="1" applyFill="1" applyBorder="1" applyAlignment="1">
      <alignment horizontal="center" vertical="center"/>
    </xf>
    <xf numFmtId="9" fontId="19" fillId="6" borderId="2" xfId="0" applyNumberFormat="1" applyFont="1" applyFill="1" applyBorder="1" applyAlignment="1">
      <alignment horizontal="center" vertical="center"/>
    </xf>
    <xf numFmtId="9" fontId="19" fillId="4" borderId="2" xfId="0" applyNumberFormat="1" applyFont="1" applyFill="1" applyBorder="1" applyAlignment="1">
      <alignment horizontal="center" vertical="center"/>
    </xf>
    <xf numFmtId="1" fontId="19" fillId="6" borderId="2" xfId="0" applyNumberFormat="1" applyFont="1" applyFill="1" applyBorder="1" applyAlignment="1">
      <alignment horizontal="center" vertical="center"/>
    </xf>
    <xf numFmtId="1" fontId="19" fillId="4" borderId="2" xfId="0" applyNumberFormat="1" applyFont="1" applyFill="1" applyBorder="1" applyAlignment="1">
      <alignment horizontal="center" vertical="center"/>
    </xf>
    <xf numFmtId="0" fontId="26" fillId="8" borderId="2" xfId="0" applyFont="1" applyFill="1" applyBorder="1" applyAlignment="1">
      <alignment horizontal="center" vertical="center"/>
    </xf>
  </cellXfs>
  <cellStyles count="1">
    <cellStyle name="Normal" xfId="0" builtinId="0"/>
  </cellStyles>
  <dxfs count="5">
    <dxf>
      <fill>
        <patternFill patternType="solid">
          <fgColor rgb="E6B8B7"/>
          <bgColor rgb="E6B8B7"/>
        </patternFill>
      </fill>
    </dxf>
    <dxf>
      <fill>
        <patternFill patternType="solid">
          <fgColor rgb="F4CCCC"/>
          <bgColor rgb="F4CCCC"/>
        </patternFill>
      </fill>
    </dxf>
    <dxf>
      <fill>
        <patternFill patternType="solid">
          <fgColor rgb="FFE599"/>
          <bgColor rgb="FFE599"/>
        </patternFill>
      </fill>
    </dxf>
    <dxf>
      <fill>
        <patternFill patternType="solid">
          <fgColor rgb="D9EAD3"/>
          <bgColor rgb="D9EAD3"/>
        </patternFill>
      </fill>
    </dxf>
    <dxf>
      <fill>
        <patternFill patternType="solid">
          <fgColor rgb="B6D7A8"/>
          <bgColor rgb="B6D7A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editAs="oneCell">
    <xdr:from>
      <xdr:col>1</xdr:col>
      <xdr:colOff>11999</xdr:colOff>
      <xdr:row>0</xdr:row>
      <xdr:rowOff>21600</xdr:rowOff>
    </xdr:from>
    <xdr:ext cx="1428750" cy="714375"/>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apos;Rating Matrix&apos;!A1"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apos;How to Use&apos;!B1" TargetMode="External"/><Relationship Id="rId2" Type="http://schemas.openxmlformats.org/officeDocument/2006/relationships/comments" Target="../comments2.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2467D6"/>
    <pageSetUpPr fitToPage="1"/>
  </sheetPr>
  <dimension ref="B1:G31"/>
  <sheetViews>
    <sheetView workbookViewId="0" showGridLines="0" zoomScale="95"/>
  </sheetViews>
  <sheetFormatPr defaultRowHeight="15" outlineLevelRow="0" outlineLevelCol="0" x14ac:dyDescent="55"/>
  <cols>
    <col min="1" max="1" width="3" customWidth="1"/>
    <col min="2" max="2" width="8" customWidth="1"/>
    <col min="3" max="3" width="28" customWidth="1"/>
    <col min="4" max="7" width="18" customWidth="1"/>
    <col min="8" max="8" width="3" customWidth="1"/>
  </cols>
  <sheetData>
    <row r="1" ht="82" customHeight="1" spans="2:7" x14ac:dyDescent="0.25">
      <c r="B1" s="1"/>
      <c r="C1" s="1"/>
      <c r="D1" s="2" t="s">
        <v>0</v>
      </c>
      <c r="E1" s="2"/>
      <c r="F1" s="2"/>
      <c r="G1" s="2"/>
    </row>
    <row r="3" ht="32" customHeight="1" spans="2:7" x14ac:dyDescent="0.25">
      <c r="B3" s="3" t="s">
        <v>1</v>
      </c>
      <c r="C3" s="3"/>
      <c r="D3" s="3"/>
      <c r="E3" s="3"/>
      <c r="F3" s="3"/>
      <c r="G3" s="3"/>
    </row>
    <row r="4" spans="2:7" x14ac:dyDescent="0.25">
      <c r="B4" s="4" t="s">
        <v>2</v>
      </c>
      <c r="C4" s="4"/>
      <c r="D4" s="4"/>
      <c r="E4" s="4"/>
      <c r="F4" s="4"/>
      <c r="G4" s="4"/>
    </row>
    <row r="5" spans="2:7" x14ac:dyDescent="0.25">
      <c r="B5" s="4"/>
      <c r="C5" s="4"/>
      <c r="D5" s="4"/>
      <c r="E5" s="4"/>
      <c r="F5" s="4"/>
      <c r="G5" s="4"/>
    </row>
    <row r="7" ht="47" customHeight="1" spans="2:7" x14ac:dyDescent="0.25">
      <c r="B7" s="5" t="s">
        <v>3</v>
      </c>
      <c r="C7" s="6" t="s">
        <v>4</v>
      </c>
      <c r="D7" s="6"/>
      <c r="E7" s="6"/>
      <c r="F7" s="6"/>
      <c r="G7" s="6"/>
    </row>
    <row r="8" ht="47" customHeight="1" spans="2:7" x14ac:dyDescent="0.25">
      <c r="B8" s="5" t="s">
        <v>5</v>
      </c>
      <c r="C8" s="6" t="s">
        <v>6</v>
      </c>
      <c r="D8" s="6"/>
      <c r="E8" s="6"/>
      <c r="F8" s="6"/>
      <c r="G8" s="6"/>
    </row>
    <row r="9" ht="47" customHeight="1" spans="2:7" x14ac:dyDescent="0.25">
      <c r="B9" s="5" t="s">
        <v>7</v>
      </c>
      <c r="C9" s="6" t="s">
        <v>8</v>
      </c>
      <c r="D9" s="6"/>
      <c r="E9" s="6"/>
      <c r="F9" s="6"/>
      <c r="G9" s="6"/>
    </row>
    <row r="10" ht="47" customHeight="1" spans="2:7" x14ac:dyDescent="0.25">
      <c r="B10" s="5" t="s">
        <v>9</v>
      </c>
      <c r="C10" s="6" t="s">
        <v>10</v>
      </c>
      <c r="D10" s="6"/>
      <c r="E10" s="6"/>
      <c r="F10" s="6"/>
      <c r="G10" s="6"/>
    </row>
    <row r="11" ht="47" customHeight="1" spans="2:7" x14ac:dyDescent="0.25">
      <c r="B11" s="5" t="s">
        <v>11</v>
      </c>
      <c r="C11" s="6" t="s">
        <v>12</v>
      </c>
      <c r="D11" s="6"/>
      <c r="E11" s="6"/>
      <c r="F11" s="6"/>
      <c r="G11" s="6"/>
    </row>
    <row r="13" ht="24" customHeight="1" spans="2:7" x14ac:dyDescent="0.25">
      <c r="B13" s="7" t="s">
        <v>13</v>
      </c>
      <c r="C13" s="7"/>
      <c r="D13" s="7"/>
      <c r="E13" s="7"/>
      <c r="F13" s="7"/>
      <c r="G13" s="7"/>
    </row>
    <row r="14" spans="2:7" x14ac:dyDescent="0.25">
      <c r="B14" s="8" t="s">
        <v>14</v>
      </c>
      <c r="C14" s="8" t="s">
        <v>15</v>
      </c>
      <c r="D14" s="8" t="s">
        <v>16</v>
      </c>
      <c r="E14" s="8"/>
      <c r="F14" s="8" t="s">
        <v>17</v>
      </c>
      <c r="G14" s="8"/>
    </row>
    <row r="15" ht="25" customHeight="1" spans="2:7" x14ac:dyDescent="0.25">
      <c r="B15" s="9">
        <v>5</v>
      </c>
      <c r="C15" s="10" t="s">
        <v>18</v>
      </c>
      <c r="D15" s="10" t="s">
        <v>19</v>
      </c>
      <c r="E15" s="10"/>
      <c r="F15" s="11" t="s">
        <v>20</v>
      </c>
      <c r="G15" s="11"/>
    </row>
    <row r="16" ht="25" customHeight="1" spans="2:7" x14ac:dyDescent="0.25">
      <c r="B16" s="9">
        <v>4</v>
      </c>
      <c r="C16" s="10" t="s">
        <v>21</v>
      </c>
      <c r="D16" s="10" t="s">
        <v>22</v>
      </c>
      <c r="E16" s="10"/>
      <c r="F16" s="11" t="s">
        <v>23</v>
      </c>
      <c r="G16" s="11"/>
    </row>
    <row r="17" ht="25" customHeight="1" spans="2:7" x14ac:dyDescent="0.25">
      <c r="B17" s="9">
        <v>3</v>
      </c>
      <c r="C17" s="10" t="s">
        <v>24</v>
      </c>
      <c r="D17" s="10" t="s">
        <v>25</v>
      </c>
      <c r="E17" s="10"/>
      <c r="F17" s="11" t="s">
        <v>26</v>
      </c>
      <c r="G17" s="11"/>
    </row>
    <row r="18" ht="25" customHeight="1" spans="2:7" x14ac:dyDescent="0.25">
      <c r="B18" s="9">
        <v>2</v>
      </c>
      <c r="C18" s="10" t="s">
        <v>27</v>
      </c>
      <c r="D18" s="10" t="s">
        <v>28</v>
      </c>
      <c r="E18" s="10"/>
      <c r="F18" s="11" t="s">
        <v>29</v>
      </c>
      <c r="G18" s="11"/>
    </row>
    <row r="19" ht="25" customHeight="1" spans="2:7" x14ac:dyDescent="0.25">
      <c r="B19" s="9">
        <v>1</v>
      </c>
      <c r="C19" s="10" t="s">
        <v>30</v>
      </c>
      <c r="D19" s="10" t="s">
        <v>31</v>
      </c>
      <c r="E19" s="10"/>
      <c r="F19" s="11" t="s">
        <v>32</v>
      </c>
      <c r="G19" s="11"/>
    </row>
    <row r="20" ht="25" customHeight="1" spans="2:7" x14ac:dyDescent="0.25">
      <c r="B20" s="9">
        <v>0</v>
      </c>
      <c r="C20" s="10" t="s">
        <v>33</v>
      </c>
      <c r="D20" s="10" t="s">
        <v>34</v>
      </c>
      <c r="E20" s="10"/>
      <c r="F20" s="11" t="s">
        <v>35</v>
      </c>
      <c r="G20" s="11"/>
    </row>
    <row r="21" ht="24" customHeight="1" spans="2:7" x14ac:dyDescent="0.25">
      <c r="B21" s="7" t="s">
        <v>36</v>
      </c>
      <c r="C21" s="7"/>
      <c r="D21" s="7"/>
      <c r="E21" s="7"/>
      <c r="F21" s="7"/>
      <c r="G21" s="7"/>
    </row>
    <row r="22" spans="2:7" x14ac:dyDescent="0.25">
      <c r="B22" s="12" t="s">
        <v>37</v>
      </c>
      <c r="C22" s="12"/>
      <c r="D22" s="12"/>
      <c r="E22" s="12"/>
      <c r="F22" s="12"/>
      <c r="G22" s="12"/>
    </row>
    <row r="23" spans="2:7" x14ac:dyDescent="0.25">
      <c r="B23" s="12"/>
      <c r="C23" s="12"/>
      <c r="D23" s="12"/>
      <c r="E23" s="12"/>
      <c r="F23" s="12"/>
      <c r="G23" s="12"/>
    </row>
    <row r="25" ht="24" customHeight="1" spans="2:7" x14ac:dyDescent="0.25">
      <c r="B25" s="7" t="s">
        <v>38</v>
      </c>
      <c r="C25" s="7"/>
      <c r="D25" s="7"/>
      <c r="E25" s="7"/>
      <c r="F25" s="7"/>
      <c r="G25" s="7"/>
    </row>
    <row r="26" spans="2:7" x14ac:dyDescent="0.25">
      <c r="B26" s="13" t="s">
        <v>39</v>
      </c>
      <c r="C26" s="13"/>
      <c r="D26" s="13"/>
      <c r="E26" s="13"/>
      <c r="F26" s="13"/>
      <c r="G26" s="13"/>
    </row>
    <row r="27" spans="2:7" x14ac:dyDescent="0.25">
      <c r="B27" s="13"/>
      <c r="C27" s="13"/>
      <c r="D27" s="13"/>
      <c r="E27" s="13"/>
      <c r="F27" s="13"/>
      <c r="G27" s="13"/>
    </row>
    <row r="28" spans="2:7" x14ac:dyDescent="0.25">
      <c r="B28" s="13"/>
      <c r="C28" s="13"/>
      <c r="D28" s="13"/>
      <c r="E28" s="13"/>
      <c r="F28" s="13"/>
      <c r="G28" s="13"/>
    </row>
    <row r="30" spans="2:7" x14ac:dyDescent="0.25">
      <c r="B30" s="14" t="s">
        <v>40</v>
      </c>
      <c r="C30" s="14"/>
      <c r="D30" s="14"/>
      <c r="E30" s="14"/>
      <c r="F30" s="14"/>
      <c r="G30" s="14"/>
    </row>
    <row r="31" spans="2:7" x14ac:dyDescent="0.25">
      <c r="B31" s="14"/>
      <c r="C31" s="14"/>
      <c r="D31" s="14"/>
      <c r="E31" s="14"/>
      <c r="F31" s="14"/>
      <c r="G31" s="14"/>
    </row>
  </sheetData>
  <sheetProtection sheet="1"/>
  <mergeCells count="28">
    <mergeCell ref="D1:G1"/>
    <mergeCell ref="B3:G3"/>
    <mergeCell ref="B4:G5"/>
    <mergeCell ref="C7:G7"/>
    <mergeCell ref="C8:G8"/>
    <mergeCell ref="C9:G9"/>
    <mergeCell ref="C10:G10"/>
    <mergeCell ref="C11:G11"/>
    <mergeCell ref="B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G21"/>
    <mergeCell ref="B22:G23"/>
    <mergeCell ref="B25:G25"/>
    <mergeCell ref="B26:G28"/>
    <mergeCell ref="B30:G31"/>
  </mergeCells>
  <hyperlinks>
    <hyperlink ref="B30" r:id="rId1" location="#'Rating Matrix'!A1"/>
  </hyperlinks>
  <pageMargins left="0.35" right="0.35" top="0.4" bottom="0.4" header="0.2" footer="0.2"/>
  <pageSetup paperSize="1" orientation="portrait" horizontalDpi="4294967295" verticalDpi="4294967295" scale="100" fitToWidth="1" fitToHeight="1"/>
  <headerFooter>
    <oddFooter>&amp;LNew Era Systems · Buyer Education Series&amp;RPage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D7A63C"/>
    <pageSetUpPr fitToPage="1"/>
  </sheetPr>
  <dimension ref="A1:I52"/>
  <sheetViews>
    <sheetView workbookViewId="0" showGridLines="0" zoomScale="80">
      <pane ySplit="3" topLeftCell="A4" activePane="bottomLeft" state="frozen"/>
      <selection pane="bottomLeft" activeCell="E3" sqref="E3"/>
    </sheetView>
  </sheetViews>
  <sheetFormatPr defaultRowHeight="15" outlineLevelRow="0" outlineLevelCol="0" x14ac:dyDescent="55"/>
  <cols>
    <col min="1" max="1" width="24" customWidth="1"/>
    <col min="2" max="2" width="27.3" customWidth="1"/>
    <col min="3" max="3" width="10" customWidth="1"/>
    <col min="4" max="4" width="31.3" customWidth="1"/>
    <col min="5" max="8" width="17" customWidth="1"/>
    <col min="9" max="9" width="19" customWidth="1"/>
  </cols>
  <sheetData>
    <row r="1" ht="32" customHeight="1" spans="1:9" x14ac:dyDescent="0.25">
      <c r="A1" s="15" t="s">
        <v>41</v>
      </c>
      <c r="B1" s="15"/>
      <c r="C1" s="15"/>
      <c r="D1" s="15"/>
      <c r="E1" s="15"/>
      <c r="F1" s="15"/>
      <c r="G1" s="15"/>
      <c r="H1" s="15"/>
      <c r="I1" s="15"/>
    </row>
    <row r="2" ht="22" customHeight="1" spans="1:9" x14ac:dyDescent="0.25">
      <c r="A2" s="16" t="s">
        <v>42</v>
      </c>
      <c r="B2" s="16"/>
      <c r="C2" s="16"/>
      <c r="D2" s="16"/>
      <c r="E2" s="16"/>
      <c r="F2" s="16"/>
      <c r="G2" s="16"/>
      <c r="H2" s="16"/>
      <c r="I2" s="16"/>
    </row>
    <row r="3" ht="30" customHeight="1" spans="1:9" x14ac:dyDescent="0.25">
      <c r="A3" s="17" t="s">
        <v>43</v>
      </c>
      <c r="B3" s="17"/>
      <c r="C3" s="17"/>
      <c r="D3" s="17"/>
      <c r="E3" s="18" t="s">
        <v>44</v>
      </c>
      <c r="F3" s="18" t="s">
        <v>45</v>
      </c>
      <c r="G3" s="18" t="s">
        <v>46</v>
      </c>
      <c r="H3" s="18" t="s">
        <v>47</v>
      </c>
      <c r="I3" s="19" t="s">
        <v>48</v>
      </c>
    </row>
    <row r="4" ht="25" customHeight="1" spans="1:9" x14ac:dyDescent="0.25">
      <c r="A4" s="20" t="s">
        <v>49</v>
      </c>
      <c r="B4" s="20"/>
      <c r="C4" s="20"/>
      <c r="D4" s="20"/>
      <c r="E4" s="21">
        <f>IFERROR(SUMPRODUCT($C$9:$C$15,E$9:E$15)/SUMIF(E$9:E$15,"&gt;0",$C$9:$C$15),0)</f>
        <v>0</v>
      </c>
      <c r="F4" s="21">
        <f>IFERROR(SUMPRODUCT($C$9:$C$15,F$9:F$15)/SUMIF(F$9:F$15,"&gt;0",$C$9:$C$15),0)</f>
        <v>0</v>
      </c>
      <c r="G4" s="21">
        <f>IFERROR(SUMPRODUCT($C$9:$C$15,G$9:G$15)/SUMIF(G$9:G$15,"&gt;0",$C$9:$C$15),0)</f>
        <v>0</v>
      </c>
      <c r="H4" s="21">
        <f>IFERROR(SUMPRODUCT($C$9:$C$15,H$9:H$15)/SUMIF(H$9:H$15,"&gt;0",$C$9:$C$15),0)</f>
        <v>0</v>
      </c>
      <c r="I4" s="22">
        <f>IFERROR(SUMPRODUCT($C$9:$C$15,I$9:I$15)/SUMIF(I$9:I$15,"&gt;0",$C$9:$C$15),0)</f>
        <v>4.612108262108262</v>
      </c>
    </row>
    <row r="5" ht="25" customHeight="1" spans="1:9" x14ac:dyDescent="0.25">
      <c r="A5" s="20" t="s">
        <v>50</v>
      </c>
      <c r="B5" s="20"/>
      <c r="C5" s="20"/>
      <c r="D5" s="20"/>
      <c r="E5" s="23">
        <f>IFERROR((IF($C$9&gt;0,COUNTIFS($C$20:$C$23,"&gt;0",E$20:E$23,"&gt;0"),0)+IF($C$10&gt;0,COUNTIFS($C$24:$C$27,"&gt;0",E$24:E$27,"&gt;0"),0)+IF($C$11&gt;0,COUNTIFS($C$28:$C$31,"&gt;0",E$28:E$31,"&gt;0"),0)+IF($C$12&gt;0,COUNTIFS($C$32:$C$35,"&gt;0",E$32:E$35,"&gt;0"),0)+IF($C$13&gt;0,COUNTIFS($C$36:$C$39,"&gt;0",E$36:E$39,"&gt;0"),0)+IF($C$14&gt;0,COUNTIFS($C$40:$C$43,"&gt;0",E$40:E$43,"&gt;0"),0)+IF($C$15&gt;0,COUNTIFS($C$44:$C$46,"&gt;0",E$44:E$46,"&gt;0"),0))/(IF($C$9&gt;0,COUNTIF($C$20:$C$23,"&gt;0"),0)+IF($C$10&gt;0,COUNTIF($C$24:$C$27,"&gt;0"),0)+IF($C$11&gt;0,COUNTIF($C$28:$C$31,"&gt;0"),0)+IF($C$12&gt;0,COUNTIF($C$32:$C$35,"&gt;0"),0)+IF($C$13&gt;0,COUNTIF($C$36:$C$39,"&gt;0"),0)+IF($C$14&gt;0,COUNTIF($C$40:$C$43,"&gt;0"),0)+IF($C$15&gt;0,COUNTIF($C$44:$C$46,"&gt;0"),0)),0)</f>
        <v>0</v>
      </c>
      <c r="F5" s="23">
        <f>IFERROR((IF($C$9&gt;0,COUNTIFS($C$20:$C$23,"&gt;0",F$20:F$23,"&gt;0"),0)+IF($C$10&gt;0,COUNTIFS($C$24:$C$27,"&gt;0",F$24:F$27,"&gt;0"),0)+IF($C$11&gt;0,COUNTIFS($C$28:$C$31,"&gt;0",F$28:F$31,"&gt;0"),0)+IF($C$12&gt;0,COUNTIFS($C$32:$C$35,"&gt;0",F$32:F$35,"&gt;0"),0)+IF($C$13&gt;0,COUNTIFS($C$36:$C$39,"&gt;0",F$36:F$39,"&gt;0"),0)+IF($C$14&gt;0,COUNTIFS($C$40:$C$43,"&gt;0",F$40:F$43,"&gt;0"),0)+IF($C$15&gt;0,COUNTIFS($C$44:$C$46,"&gt;0",F$44:F$46,"&gt;0"),0))/(IF($C$9&gt;0,COUNTIF($C$20:$C$23,"&gt;0"),0)+IF($C$10&gt;0,COUNTIF($C$24:$C$27,"&gt;0"),0)+IF($C$11&gt;0,COUNTIF($C$28:$C$31,"&gt;0"),0)+IF($C$12&gt;0,COUNTIF($C$32:$C$35,"&gt;0"),0)+IF($C$13&gt;0,COUNTIF($C$36:$C$39,"&gt;0"),0)+IF($C$14&gt;0,COUNTIF($C$40:$C$43,"&gt;0"),0)+IF($C$15&gt;0,COUNTIF($C$44:$C$46,"&gt;0"),0)),0)</f>
        <v>0</v>
      </c>
      <c r="G5" s="23">
        <f>IFERROR((IF($C$9&gt;0,COUNTIFS($C$20:$C$23,"&gt;0",G$20:G$23,"&gt;0"),0)+IF($C$10&gt;0,COUNTIFS($C$24:$C$27,"&gt;0",G$24:G$27,"&gt;0"),0)+IF($C$11&gt;0,COUNTIFS($C$28:$C$31,"&gt;0",G$28:G$31,"&gt;0"),0)+IF($C$12&gt;0,COUNTIFS($C$32:$C$35,"&gt;0",G$32:G$35,"&gt;0"),0)+IF($C$13&gt;0,COUNTIFS($C$36:$C$39,"&gt;0",G$36:G$39,"&gt;0"),0)+IF($C$14&gt;0,COUNTIFS($C$40:$C$43,"&gt;0",G$40:G$43,"&gt;0"),0)+IF($C$15&gt;0,COUNTIFS($C$44:$C$46,"&gt;0",G$44:G$46,"&gt;0"),0))/(IF($C$9&gt;0,COUNTIF($C$20:$C$23,"&gt;0"),0)+IF($C$10&gt;0,COUNTIF($C$24:$C$27,"&gt;0"),0)+IF($C$11&gt;0,COUNTIF($C$28:$C$31,"&gt;0"),0)+IF($C$12&gt;0,COUNTIF($C$32:$C$35,"&gt;0"),0)+IF($C$13&gt;0,COUNTIF($C$36:$C$39,"&gt;0"),0)+IF($C$14&gt;0,COUNTIF($C$40:$C$43,"&gt;0"),0)+IF($C$15&gt;0,COUNTIF($C$44:$C$46,"&gt;0"),0)),0)</f>
        <v>0</v>
      </c>
      <c r="H5" s="23">
        <f>IFERROR((IF($C$9&gt;0,COUNTIFS($C$20:$C$23,"&gt;0",H$20:H$23,"&gt;0"),0)+IF($C$10&gt;0,COUNTIFS($C$24:$C$27,"&gt;0",H$24:H$27,"&gt;0"),0)+IF($C$11&gt;0,COUNTIFS($C$28:$C$31,"&gt;0",H$28:H$31,"&gt;0"),0)+IF($C$12&gt;0,COUNTIFS($C$32:$C$35,"&gt;0",H$32:H$35,"&gt;0"),0)+IF($C$13&gt;0,COUNTIFS($C$36:$C$39,"&gt;0",H$36:H$39,"&gt;0"),0)+IF($C$14&gt;0,COUNTIFS($C$40:$C$43,"&gt;0",H$40:H$43,"&gt;0"),0)+IF($C$15&gt;0,COUNTIFS($C$44:$C$46,"&gt;0",H$44:H$46,"&gt;0"),0))/(IF($C$9&gt;0,COUNTIF($C$20:$C$23,"&gt;0"),0)+IF($C$10&gt;0,COUNTIF($C$24:$C$27,"&gt;0"),0)+IF($C$11&gt;0,COUNTIF($C$28:$C$31,"&gt;0"),0)+IF($C$12&gt;0,COUNTIF($C$32:$C$35,"&gt;0"),0)+IF($C$13&gt;0,COUNTIF($C$36:$C$39,"&gt;0"),0)+IF($C$14&gt;0,COUNTIF($C$40:$C$43,"&gt;0"),0)+IF($C$15&gt;0,COUNTIF($C$44:$C$46,"&gt;0"),0)),0)</f>
        <v>0</v>
      </c>
      <c r="I5" s="24">
        <f>IFERROR((IF($C$9&gt;0,COUNTIFS($C$20:$C$23,"&gt;0",I$20:I$23,"&gt;0"),0)+IF($C$10&gt;0,COUNTIFS($C$24:$C$27,"&gt;0",I$24:I$27,"&gt;0"),0)+IF($C$11&gt;0,COUNTIFS($C$28:$C$31,"&gt;0",I$28:I$31,"&gt;0"),0)+IF($C$12&gt;0,COUNTIFS($C$32:$C$35,"&gt;0",I$32:I$35,"&gt;0"),0)+IF($C$13&gt;0,COUNTIFS($C$36:$C$39,"&gt;0",I$36:I$39,"&gt;0"),0)+IF($C$14&gt;0,COUNTIFS($C$40:$C$43,"&gt;0",I$40:I$43,"&gt;0"),0)+IF($C$15&gt;0,COUNTIFS($C$44:$C$46,"&gt;0",I$44:I$46,"&gt;0"),0))/(IF($C$9&gt;0,COUNTIF($C$20:$C$23,"&gt;0"),0)+IF($C$10&gt;0,COUNTIF($C$24:$C$27,"&gt;0"),0)+IF($C$11&gt;0,COUNTIF($C$28:$C$31,"&gt;0"),0)+IF($C$12&gt;0,COUNTIF($C$32:$C$35,"&gt;0"),0)+IF($C$13&gt;0,COUNTIF($C$36:$C$39,"&gt;0"),0)+IF($C$14&gt;0,COUNTIF($C$40:$C$43,"&gt;0"),0)+IF($C$15&gt;0,COUNTIF($C$44:$C$46,"&gt;0"),0)),0)</f>
        <v>1</v>
      </c>
    </row>
    <row r="6" ht="25" customHeight="1" spans="1:9" x14ac:dyDescent="0.25">
      <c r="A6" s="20" t="s">
        <v>51</v>
      </c>
      <c r="B6" s="20"/>
      <c r="C6" s="20"/>
      <c r="D6" s="20"/>
      <c r="E6" s="25" t="str">
        <f>IF(E5=0,"",RANK(E4,$E$4:$I$4,0))</f>
        <v/>
      </c>
      <c r="F6" s="25" t="str">
        <f>IF(F5=0,"",RANK(F4,$E$4:$I$4,0))</f>
        <v/>
      </c>
      <c r="G6" s="25" t="str">
        <f>IF(G5=0,"",RANK(G4,$E$4:$I$4,0))</f>
        <v/>
      </c>
      <c r="H6" s="25" t="str">
        <f>IF(H5=0,"",RANK(H4,$E$4:$I$4,0))</f>
        <v/>
      </c>
      <c r="I6" s="26">
        <f>IF(I5=0,"",RANK(I4,$E$4:$I$4,0))</f>
        <v>1</v>
      </c>
    </row>
    <row r="8" ht="25" customHeight="1" spans="1:9" x14ac:dyDescent="0.25">
      <c r="A8" s="7" t="s">
        <v>52</v>
      </c>
      <c r="B8" s="7"/>
      <c r="C8" s="27" t="s">
        <v>53</v>
      </c>
      <c r="D8" s="1"/>
      <c r="E8" s="28" t="str">
        <f>E$3</f>
        <v>Firm 1</v>
      </c>
      <c r="F8" s="28" t="str">
        <f>F$3</f>
        <v>Firm 2</v>
      </c>
      <c r="G8" s="28" t="str">
        <f>G$3</f>
        <v>Firm 3</v>
      </c>
      <c r="H8" s="28" t="str">
        <f>H$3</f>
        <v>Firm 4</v>
      </c>
      <c r="I8" s="28" t="str">
        <f>I$3</f>
        <v>New Era Systems</v>
      </c>
    </row>
    <row r="9" ht="24" customHeight="1" spans="1:9" x14ac:dyDescent="0.25">
      <c r="A9" s="29" t="s">
        <v>54</v>
      </c>
      <c r="B9" s="29"/>
      <c r="C9" s="30">
        <v>5</v>
      </c>
      <c r="D9" s="31"/>
      <c r="E9" s="32">
        <f>IFERROR(SUMPRODUCT($C$20:$C$23,E$20:E$23)/SUMIF(E$20:E$23,"&gt;0",$C$20:$C$23),0)</f>
        <v>0</v>
      </c>
      <c r="F9" s="32">
        <f>IFERROR(SUMPRODUCT($C$20:$C$23,F$20:F$23)/SUMIF(F$20:F$23,"&gt;0",$C$20:$C$23),0)</f>
        <v>0</v>
      </c>
      <c r="G9" s="32">
        <f>IFERROR(SUMPRODUCT($C$20:$C$23,G$20:G$23)/SUMIF(G$20:G$23,"&gt;0",$C$20:$C$23),0)</f>
        <v>0</v>
      </c>
      <c r="H9" s="32">
        <f>IFERROR(SUMPRODUCT($C$20:$C$23,H$20:H$23)/SUMIF(H$20:H$23,"&gt;0",$C$20:$C$23),0)</f>
        <v>0</v>
      </c>
      <c r="I9" s="33">
        <f>IFERROR(SUMPRODUCT($C$20:$C$23,I$20:I$23)/SUMIF(I$20:I$23,"&gt;0",$C$20:$C$23),0)</f>
        <v>5</v>
      </c>
    </row>
    <row r="10" ht="24" customHeight="1" spans="1:9" x14ac:dyDescent="0.25">
      <c r="A10" s="34" t="s">
        <v>55</v>
      </c>
      <c r="B10" s="34"/>
      <c r="C10" s="30">
        <v>5</v>
      </c>
      <c r="D10" s="35"/>
      <c r="E10" s="36">
        <f>IFERROR(SUMPRODUCT($C$24:$C$27,E$24:E$27)/SUMIF(E$24:E$27,"&gt;0",$C$24:$C$27),0)</f>
        <v>0</v>
      </c>
      <c r="F10" s="36">
        <f>IFERROR(SUMPRODUCT($C$24:$C$27,F$24:F$27)/SUMIF(F$24:F$27,"&gt;0",$C$24:$C$27),0)</f>
        <v>0</v>
      </c>
      <c r="G10" s="36">
        <f>IFERROR(SUMPRODUCT($C$24:$C$27,G$24:G$27)/SUMIF(G$24:G$27,"&gt;0",$C$24:$C$27),0)</f>
        <v>0</v>
      </c>
      <c r="H10" s="36">
        <f>IFERROR(SUMPRODUCT($C$24:$C$27,H$24:H$27)/SUMIF(H$24:H$27,"&gt;0",$C$24:$C$27),0)</f>
        <v>0</v>
      </c>
      <c r="I10" s="37">
        <f>IFERROR(SUMPRODUCT($C$24:$C$27,I$24:I$27)/SUMIF(I$24:I$27,"&gt;0",$C$24:$C$27),0)</f>
        <v>4.533333333333333</v>
      </c>
    </row>
    <row r="11" ht="24" customHeight="1" spans="1:9" x14ac:dyDescent="0.25">
      <c r="A11" s="29" t="s">
        <v>56</v>
      </c>
      <c r="B11" s="29"/>
      <c r="C11" s="30">
        <v>5</v>
      </c>
      <c r="D11" s="31"/>
      <c r="E11" s="32">
        <f>IFERROR(SUMPRODUCT($C$28:$C$31,E$28:E$31)/SUMIF(E$28:E$31,"&gt;0",$C$28:$C$31),0)</f>
        <v>0</v>
      </c>
      <c r="F11" s="32">
        <f>IFERROR(SUMPRODUCT($C$28:$C$31,F$28:F$31)/SUMIF(F$28:F$31,"&gt;0",$C$28:$C$31),0)</f>
        <v>0</v>
      </c>
      <c r="G11" s="32">
        <f>IFERROR(SUMPRODUCT($C$28:$C$31,G$28:G$31)/SUMIF(G$28:G$31,"&gt;0",$C$28:$C$31),0)</f>
        <v>0</v>
      </c>
      <c r="H11" s="32">
        <f>IFERROR(SUMPRODUCT($C$28:$C$31,H$28:H$31)/SUMIF(H$28:H$31,"&gt;0",$C$28:$C$31),0)</f>
        <v>0</v>
      </c>
      <c r="I11" s="33">
        <f>IFERROR(SUMPRODUCT($C$28:$C$31,I$28:I$31)/SUMIF(I$28:I$31,"&gt;0",$C$28:$C$31),0)</f>
        <v>4.777777777777778</v>
      </c>
    </row>
    <row r="12" ht="24" customHeight="1" spans="1:9" x14ac:dyDescent="0.25">
      <c r="A12" s="34" t="s">
        <v>57</v>
      </c>
      <c r="B12" s="34"/>
      <c r="C12" s="30">
        <v>4</v>
      </c>
      <c r="D12" s="35"/>
      <c r="E12" s="36">
        <f>IFERROR(SUMPRODUCT($C$32:$C$35,E$32:E$35)/SUMIF(E$32:E$35,"&gt;0",$C$32:$C$35),0)</f>
        <v>0</v>
      </c>
      <c r="F12" s="36">
        <f>IFERROR(SUMPRODUCT($C$32:$C$35,F$32:F$35)/SUMIF(F$32:F$35,"&gt;0",$C$32:$C$35),0)</f>
        <v>0</v>
      </c>
      <c r="G12" s="36">
        <f>IFERROR(SUMPRODUCT($C$32:$C$35,G$32:G$35)/SUMIF(G$32:G$35,"&gt;0",$C$32:$C$35),0)</f>
        <v>0</v>
      </c>
      <c r="H12" s="36">
        <f>IFERROR(SUMPRODUCT($C$32:$C$35,H$32:H$35)/SUMIF(H$32:H$35,"&gt;0",$C$32:$C$35),0)</f>
        <v>0</v>
      </c>
      <c r="I12" s="36">
        <f>IFERROR(SUMPRODUCT($C$32:$C$35,I$32:I$35)/SUMIF(I$32:I$35,"&gt;0",$C$32:$C$35),0)</f>
        <v>4.375</v>
      </c>
    </row>
    <row r="13" ht="24" customHeight="1" spans="1:9" x14ac:dyDescent="0.25">
      <c r="A13" s="29" t="s">
        <v>58</v>
      </c>
      <c r="B13" s="29"/>
      <c r="C13" s="30">
        <v>4</v>
      </c>
      <c r="D13" s="31"/>
      <c r="E13" s="32">
        <f>IFERROR(SUMPRODUCT($C$36:$C$39,E$36:E$39)/SUMIF(E$36:E$39,"&gt;0",$C$36:$C$39),0)</f>
        <v>0</v>
      </c>
      <c r="F13" s="32">
        <f>IFERROR(SUMPRODUCT($C$36:$C$39,F$36:F$39)/SUMIF(F$36:F$39,"&gt;0",$C$36:$C$39),0)</f>
        <v>0</v>
      </c>
      <c r="G13" s="32">
        <f>IFERROR(SUMPRODUCT($C$36:$C$39,G$36:G$39)/SUMIF(G$36:G$39,"&gt;0",$C$36:$C$39),0)</f>
        <v>0</v>
      </c>
      <c r="H13" s="32">
        <f>IFERROR(SUMPRODUCT($C$36:$C$39,H$36:H$39)/SUMIF(H$36:H$39,"&gt;0",$C$36:$C$39),0)</f>
        <v>0</v>
      </c>
      <c r="I13" s="32">
        <f>IFERROR(SUMPRODUCT($C$36:$C$39,I$36:I$39)/SUMIF(I$36:I$39,"&gt;0",$C$36:$C$39),0)</f>
        <v>4.3076923076923075</v>
      </c>
    </row>
    <row r="14" ht="24" customHeight="1" spans="1:9" x14ac:dyDescent="0.25">
      <c r="A14" s="34" t="s">
        <v>59</v>
      </c>
      <c r="B14" s="34"/>
      <c r="C14" s="30">
        <v>4</v>
      </c>
      <c r="D14" s="35"/>
      <c r="E14" s="36">
        <f>IFERROR(SUMPRODUCT($C$40:$C$43,E$40:E$43)/SUMIF(E$40:E$43,"&gt;0",$C$40:$C$43),0)</f>
        <v>0</v>
      </c>
      <c r="F14" s="36">
        <f>IFERROR(SUMPRODUCT($C$40:$C$43,F$40:F$43)/SUMIF(F$40:F$43,"&gt;0",$C$40:$C$43),0)</f>
        <v>0</v>
      </c>
      <c r="G14" s="36">
        <f>IFERROR(SUMPRODUCT($C$40:$C$43,G$40:G$43)/SUMIF(G$40:G$43,"&gt;0",$C$40:$C$43),0)</f>
        <v>0</v>
      </c>
      <c r="H14" s="36">
        <f>IFERROR(SUMPRODUCT($C$40:$C$43,H$40:H$43)/SUMIF(H$40:H$43,"&gt;0",$C$40:$C$43),0)</f>
        <v>0</v>
      </c>
      <c r="I14" s="37">
        <f>IFERROR(SUMPRODUCT($C$40:$C$43,I$40:I$43)/SUMIF(I$40:I$43,"&gt;0",$C$40:$C$43),0)</f>
        <v>4.769230769230769</v>
      </c>
    </row>
    <row r="15" ht="24" customHeight="1" spans="1:9" x14ac:dyDescent="0.25">
      <c r="A15" s="29" t="s">
        <v>60</v>
      </c>
      <c r="B15" s="29"/>
      <c r="C15" s="30">
        <v>3</v>
      </c>
      <c r="D15" s="31"/>
      <c r="E15" s="32">
        <f>IFERROR(SUMPRODUCT($C$44:$C$46,E$44:E$46)/SUMIF(E$44:E$46,"&gt;0",$C$44:$C$46),0)</f>
        <v>0</v>
      </c>
      <c r="F15" s="32">
        <f>IFERROR(SUMPRODUCT($C$44:$C$46,F$44:F$46)/SUMIF(F$44:F$46,"&gt;0",$C$44:$C$46),0)</f>
        <v>0</v>
      </c>
      <c r="G15" s="32">
        <f>IFERROR(SUMPRODUCT($C$44:$C$46,G$44:G$46)/SUMIF(G$44:G$46,"&gt;0",$C$44:$C$46),0)</f>
        <v>0</v>
      </c>
      <c r="H15" s="32">
        <f>IFERROR(SUMPRODUCT($C$44:$C$46,H$44:H$46)/SUMIF(H$44:H$46,"&gt;0",$C$44:$C$46),0)</f>
        <v>0</v>
      </c>
      <c r="I15" s="32">
        <f>IFERROR(SUMPRODUCT($C$44:$C$46,I$44:I$46)/SUMIF(I$44:I$46,"&gt;0",$C$44:$C$46),0)</f>
        <v>4.333333333333333</v>
      </c>
    </row>
    <row r="17" ht="28" customHeight="1" spans="1:9" x14ac:dyDescent="0.25">
      <c r="A17" s="38" t="s">
        <v>61</v>
      </c>
      <c r="B17" s="38"/>
      <c r="C17" s="38"/>
      <c r="D17" s="39" t="str">
        <f>IF(MAX($E$5:$I$5)=0,"No ratings yet",INDEX($E$3:$I$3,1,MATCH(MAX($E$4:$I$4),$E$4:$I$4,0)))</f>
        <v>New Era Systems</v>
      </c>
      <c r="E17" s="39"/>
      <c r="F17" s="39"/>
      <c r="G17" s="39"/>
      <c r="H17" s="39"/>
      <c r="I17" s="39"/>
    </row>
    <row r="19" ht="30" customHeight="1" spans="1:9" x14ac:dyDescent="0.25">
      <c r="A19" s="40" t="s">
        <v>62</v>
      </c>
      <c r="B19" s="40" t="s">
        <v>63</v>
      </c>
      <c r="C19" s="40" t="s">
        <v>53</v>
      </c>
      <c r="D19" s="40" t="s">
        <v>64</v>
      </c>
      <c r="E19" s="41" t="str">
        <f>E$3</f>
        <v>Firm 1</v>
      </c>
      <c r="F19" s="41" t="str">
        <f>F$3</f>
        <v>Firm 2</v>
      </c>
      <c r="G19" s="41" t="str">
        <f>G$3</f>
        <v>Firm 3</v>
      </c>
      <c r="H19" s="41" t="str">
        <f>H$3</f>
        <v>Firm 4</v>
      </c>
      <c r="I19" s="41" t="str">
        <f>I$3</f>
        <v>New Era Systems</v>
      </c>
    </row>
    <row r="20" ht="54" customHeight="1" spans="1:9" x14ac:dyDescent="0.25">
      <c r="A20" s="42" t="s">
        <v>65</v>
      </c>
      <c r="B20" s="43" t="s">
        <v>66</v>
      </c>
      <c r="C20" s="30">
        <v>5</v>
      </c>
      <c r="D20" s="44" t="s">
        <v>67</v>
      </c>
      <c r="E20" s="45"/>
      <c r="F20" s="45"/>
      <c r="G20" s="45"/>
      <c r="H20" s="45"/>
      <c r="I20" s="46">
        <v>5</v>
      </c>
    </row>
    <row r="21" ht="54" customHeight="1" spans="1:9" x14ac:dyDescent="0.25">
      <c r="A21" s="42"/>
      <c r="B21" s="47" t="s">
        <v>68</v>
      </c>
      <c r="C21" s="30">
        <v>4</v>
      </c>
      <c r="D21" s="48" t="s">
        <v>69</v>
      </c>
      <c r="E21" s="45"/>
      <c r="F21" s="45"/>
      <c r="G21" s="45"/>
      <c r="H21" s="45"/>
      <c r="I21" s="46">
        <v>5</v>
      </c>
    </row>
    <row r="22" ht="54" customHeight="1" spans="1:9" x14ac:dyDescent="0.25">
      <c r="A22" s="42"/>
      <c r="B22" s="43" t="s">
        <v>70</v>
      </c>
      <c r="C22" s="30">
        <v>4</v>
      </c>
      <c r="D22" s="44" t="s">
        <v>71</v>
      </c>
      <c r="E22" s="45"/>
      <c r="F22" s="45"/>
      <c r="G22" s="45"/>
      <c r="H22" s="45"/>
      <c r="I22" s="46">
        <v>5</v>
      </c>
    </row>
    <row r="23" ht="54" customHeight="1" spans="1:9" x14ac:dyDescent="0.25">
      <c r="A23" s="42"/>
      <c r="B23" s="47" t="s">
        <v>72</v>
      </c>
      <c r="C23" s="30">
        <v>3</v>
      </c>
      <c r="D23" s="48" t="s">
        <v>73</v>
      </c>
      <c r="E23" s="45"/>
      <c r="F23" s="45"/>
      <c r="G23" s="45"/>
      <c r="H23" s="45"/>
      <c r="I23" s="46">
        <v>5</v>
      </c>
    </row>
    <row r="24" ht="54" customHeight="1" spans="1:9" x14ac:dyDescent="0.25">
      <c r="A24" s="42" t="s">
        <v>74</v>
      </c>
      <c r="B24" s="43" t="s">
        <v>75</v>
      </c>
      <c r="C24" s="30">
        <v>4</v>
      </c>
      <c r="D24" s="44" t="s">
        <v>76</v>
      </c>
      <c r="E24" s="45"/>
      <c r="F24" s="45"/>
      <c r="G24" s="45"/>
      <c r="H24" s="45"/>
      <c r="I24" s="46">
        <v>4</v>
      </c>
    </row>
    <row r="25" ht="54" customHeight="1" spans="1:9" x14ac:dyDescent="0.25">
      <c r="A25" s="42"/>
      <c r="B25" s="47" t="s">
        <v>77</v>
      </c>
      <c r="C25" s="30">
        <v>4</v>
      </c>
      <c r="D25" s="48" t="s">
        <v>78</v>
      </c>
      <c r="E25" s="45"/>
      <c r="F25" s="45"/>
      <c r="G25" s="45"/>
      <c r="H25" s="45"/>
      <c r="I25" s="46">
        <v>5</v>
      </c>
    </row>
    <row r="26" ht="54" customHeight="1" spans="1:9" x14ac:dyDescent="0.25">
      <c r="A26" s="42"/>
      <c r="B26" s="43" t="s">
        <v>79</v>
      </c>
      <c r="C26" s="30">
        <v>3</v>
      </c>
      <c r="D26" s="44" t="s">
        <v>80</v>
      </c>
      <c r="E26" s="45"/>
      <c r="F26" s="45"/>
      <c r="G26" s="45"/>
      <c r="H26" s="45"/>
      <c r="I26" s="46">
        <v>4</v>
      </c>
    </row>
    <row r="27" ht="54" customHeight="1" spans="1:9" x14ac:dyDescent="0.25">
      <c r="A27" s="42"/>
      <c r="B27" s="47" t="s">
        <v>81</v>
      </c>
      <c r="C27" s="30">
        <v>4</v>
      </c>
      <c r="D27" s="48" t="s">
        <v>82</v>
      </c>
      <c r="E27" s="45"/>
      <c r="F27" s="45"/>
      <c r="G27" s="45"/>
      <c r="H27" s="45"/>
      <c r="I27" s="46">
        <v>5</v>
      </c>
    </row>
    <row r="28" ht="54" customHeight="1" spans="1:9" x14ac:dyDescent="0.25">
      <c r="A28" s="42" t="s">
        <v>83</v>
      </c>
      <c r="B28" s="43" t="s">
        <v>84</v>
      </c>
      <c r="C28" s="30">
        <v>5</v>
      </c>
      <c r="D28" s="44" t="s">
        <v>85</v>
      </c>
      <c r="E28" s="45"/>
      <c r="F28" s="45"/>
      <c r="G28" s="45"/>
      <c r="H28" s="45"/>
      <c r="I28" s="46">
        <v>5</v>
      </c>
    </row>
    <row r="29" ht="54" customHeight="1" spans="1:9" x14ac:dyDescent="0.25">
      <c r="A29" s="42"/>
      <c r="B29" s="47" t="s">
        <v>86</v>
      </c>
      <c r="C29" s="30">
        <v>5</v>
      </c>
      <c r="D29" s="48" t="s">
        <v>87</v>
      </c>
      <c r="E29" s="45"/>
      <c r="F29" s="45"/>
      <c r="G29" s="45"/>
      <c r="H29" s="45"/>
      <c r="I29" s="46">
        <v>5</v>
      </c>
    </row>
    <row r="30" ht="54" customHeight="1" spans="1:9" x14ac:dyDescent="0.25">
      <c r="A30" s="42"/>
      <c r="B30" s="43" t="s">
        <v>88</v>
      </c>
      <c r="C30" s="30">
        <v>4</v>
      </c>
      <c r="D30" s="44" t="s">
        <v>89</v>
      </c>
      <c r="E30" s="45"/>
      <c r="F30" s="45"/>
      <c r="G30" s="45"/>
      <c r="H30" s="45"/>
      <c r="I30" s="46">
        <v>5</v>
      </c>
    </row>
    <row r="31" ht="54" customHeight="1" spans="1:9" x14ac:dyDescent="0.25">
      <c r="A31" s="42"/>
      <c r="B31" s="47" t="s">
        <v>90</v>
      </c>
      <c r="C31" s="30">
        <v>4</v>
      </c>
      <c r="D31" s="48" t="s">
        <v>91</v>
      </c>
      <c r="E31" s="45"/>
      <c r="F31" s="45"/>
      <c r="G31" s="45"/>
      <c r="H31" s="45"/>
      <c r="I31" s="46">
        <v>4</v>
      </c>
    </row>
    <row r="32" ht="54" customHeight="1" spans="1:9" x14ac:dyDescent="0.25">
      <c r="A32" s="42" t="s">
        <v>92</v>
      </c>
      <c r="B32" s="43" t="s">
        <v>93</v>
      </c>
      <c r="C32" s="30">
        <v>5</v>
      </c>
      <c r="D32" s="44" t="s">
        <v>94</v>
      </c>
      <c r="E32" s="45"/>
      <c r="F32" s="45"/>
      <c r="G32" s="45"/>
      <c r="H32" s="45"/>
      <c r="I32" s="46">
        <v>5</v>
      </c>
    </row>
    <row r="33" ht="54" customHeight="1" spans="1:9" x14ac:dyDescent="0.25">
      <c r="A33" s="42"/>
      <c r="B33" s="47" t="s">
        <v>95</v>
      </c>
      <c r="C33" s="30">
        <v>4</v>
      </c>
      <c r="D33" s="48" t="s">
        <v>96</v>
      </c>
      <c r="E33" s="45"/>
      <c r="F33" s="45"/>
      <c r="G33" s="45"/>
      <c r="H33" s="45"/>
      <c r="I33" s="46">
        <v>5</v>
      </c>
    </row>
    <row r="34" ht="54" customHeight="1" spans="1:9" x14ac:dyDescent="0.25">
      <c r="A34" s="42"/>
      <c r="B34" s="43" t="s">
        <v>97</v>
      </c>
      <c r="C34" s="30">
        <v>4</v>
      </c>
      <c r="D34" s="44" t="s">
        <v>98</v>
      </c>
      <c r="E34" s="45"/>
      <c r="F34" s="45"/>
      <c r="G34" s="45"/>
      <c r="H34" s="45"/>
      <c r="I34" s="46">
        <v>4</v>
      </c>
    </row>
    <row r="35" ht="54" customHeight="1" spans="1:9" x14ac:dyDescent="0.25">
      <c r="A35" s="42"/>
      <c r="B35" s="47" t="s">
        <v>99</v>
      </c>
      <c r="C35" s="30">
        <v>3</v>
      </c>
      <c r="D35" s="48" t="s">
        <v>100</v>
      </c>
      <c r="E35" s="45"/>
      <c r="F35" s="45"/>
      <c r="G35" s="45"/>
      <c r="H35" s="45"/>
      <c r="I35" s="46">
        <v>3</v>
      </c>
    </row>
    <row r="36" ht="54" customHeight="1" spans="1:9" x14ac:dyDescent="0.25">
      <c r="A36" s="42" t="s">
        <v>101</v>
      </c>
      <c r="B36" s="43" t="s">
        <v>102</v>
      </c>
      <c r="C36" s="30">
        <v>4</v>
      </c>
      <c r="D36" s="44" t="s">
        <v>103</v>
      </c>
      <c r="E36" s="45"/>
      <c r="F36" s="45"/>
      <c r="G36" s="45"/>
      <c r="H36" s="45"/>
      <c r="I36" s="46">
        <v>5</v>
      </c>
    </row>
    <row r="37" ht="54" customHeight="1" spans="1:9" x14ac:dyDescent="0.25">
      <c r="A37" s="42"/>
      <c r="B37" s="47" t="s">
        <v>104</v>
      </c>
      <c r="C37" s="30">
        <v>3</v>
      </c>
      <c r="D37" s="48" t="s">
        <v>105</v>
      </c>
      <c r="E37" s="45"/>
      <c r="F37" s="45"/>
      <c r="G37" s="45"/>
      <c r="H37" s="45"/>
      <c r="I37" s="46">
        <v>4</v>
      </c>
    </row>
    <row r="38" ht="54" customHeight="1" spans="1:9" x14ac:dyDescent="0.25">
      <c r="A38" s="42"/>
      <c r="B38" s="43" t="s">
        <v>106</v>
      </c>
      <c r="C38" s="30">
        <v>3</v>
      </c>
      <c r="D38" s="44" t="s">
        <v>107</v>
      </c>
      <c r="E38" s="45"/>
      <c r="F38" s="45"/>
      <c r="G38" s="45"/>
      <c r="H38" s="45"/>
      <c r="I38" s="46">
        <v>4</v>
      </c>
    </row>
    <row r="39" ht="54" customHeight="1" spans="1:9" x14ac:dyDescent="0.25">
      <c r="A39" s="42"/>
      <c r="B39" s="47" t="s">
        <v>108</v>
      </c>
      <c r="C39" s="30">
        <v>3</v>
      </c>
      <c r="D39" s="48" t="s">
        <v>109</v>
      </c>
      <c r="E39" s="45"/>
      <c r="F39" s="45"/>
      <c r="G39" s="45"/>
      <c r="H39" s="45"/>
      <c r="I39" s="46">
        <v>4</v>
      </c>
    </row>
    <row r="40" ht="54" customHeight="1" spans="1:9" x14ac:dyDescent="0.25">
      <c r="A40" s="42" t="s">
        <v>110</v>
      </c>
      <c r="B40" s="43" t="s">
        <v>111</v>
      </c>
      <c r="C40" s="30">
        <v>4</v>
      </c>
      <c r="D40" s="44" t="s">
        <v>112</v>
      </c>
      <c r="E40" s="45"/>
      <c r="F40" s="45"/>
      <c r="G40" s="45"/>
      <c r="H40" s="45"/>
      <c r="I40" s="46">
        <v>5</v>
      </c>
    </row>
    <row r="41" ht="54" customHeight="1" spans="1:9" x14ac:dyDescent="0.25">
      <c r="A41" s="42"/>
      <c r="B41" s="47" t="s">
        <v>113</v>
      </c>
      <c r="C41" s="30">
        <v>3</v>
      </c>
      <c r="D41" s="48" t="s">
        <v>114</v>
      </c>
      <c r="E41" s="45"/>
      <c r="F41" s="45"/>
      <c r="G41" s="45"/>
      <c r="H41" s="45"/>
      <c r="I41" s="46">
        <v>5</v>
      </c>
    </row>
    <row r="42" ht="54" customHeight="1" spans="1:9" x14ac:dyDescent="0.25">
      <c r="A42" s="42"/>
      <c r="B42" s="43" t="s">
        <v>115</v>
      </c>
      <c r="C42" s="30">
        <v>3</v>
      </c>
      <c r="D42" s="44" t="s">
        <v>116</v>
      </c>
      <c r="E42" s="45"/>
      <c r="F42" s="45"/>
      <c r="G42" s="45"/>
      <c r="H42" s="45"/>
      <c r="I42" s="46">
        <v>4</v>
      </c>
    </row>
    <row r="43" ht="54" customHeight="1" spans="1:9" x14ac:dyDescent="0.25">
      <c r="A43" s="42"/>
      <c r="B43" s="47" t="s">
        <v>117</v>
      </c>
      <c r="C43" s="30">
        <v>3</v>
      </c>
      <c r="D43" s="48" t="s">
        <v>118</v>
      </c>
      <c r="E43" s="45"/>
      <c r="F43" s="45"/>
      <c r="G43" s="45"/>
      <c r="H43" s="45"/>
      <c r="I43" s="46">
        <v>5</v>
      </c>
    </row>
    <row r="44" ht="54" customHeight="1" spans="1:9" x14ac:dyDescent="0.25">
      <c r="A44" s="42" t="s">
        <v>119</v>
      </c>
      <c r="B44" s="43" t="s">
        <v>120</v>
      </c>
      <c r="C44" s="30">
        <v>3</v>
      </c>
      <c r="D44" s="44" t="s">
        <v>121</v>
      </c>
      <c r="E44" s="45"/>
      <c r="F44" s="45"/>
      <c r="G44" s="45"/>
      <c r="H44" s="45"/>
      <c r="I44" s="46">
        <v>5</v>
      </c>
    </row>
    <row r="45" ht="54" customHeight="1" spans="1:9" x14ac:dyDescent="0.25">
      <c r="A45" s="42"/>
      <c r="B45" s="47" t="s">
        <v>122</v>
      </c>
      <c r="C45" s="30">
        <v>3</v>
      </c>
      <c r="D45" s="48" t="s">
        <v>123</v>
      </c>
      <c r="E45" s="45"/>
      <c r="F45" s="45"/>
      <c r="G45" s="45"/>
      <c r="H45" s="45"/>
      <c r="I45" s="46">
        <v>4</v>
      </c>
    </row>
    <row r="46" ht="54" customHeight="1" spans="1:9" x14ac:dyDescent="0.25">
      <c r="A46" s="42"/>
      <c r="B46" s="43" t="s">
        <v>124</v>
      </c>
      <c r="C46" s="30">
        <v>3</v>
      </c>
      <c r="D46" s="44" t="s">
        <v>125</v>
      </c>
      <c r="E46" s="45"/>
      <c r="F46" s="45"/>
      <c r="G46" s="45"/>
      <c r="H46" s="45"/>
      <c r="I46" s="46">
        <v>4</v>
      </c>
    </row>
    <row r="48" spans="1:9" x14ac:dyDescent="0.25">
      <c r="A48" s="7" t="s">
        <v>126</v>
      </c>
      <c r="B48" s="7"/>
      <c r="C48" s="7"/>
      <c r="D48" s="7"/>
      <c r="E48" s="28" t="str">
        <f>E$3</f>
        <v>Firm 1</v>
      </c>
      <c r="F48" s="28" t="str">
        <f>F$3</f>
        <v>Firm 2</v>
      </c>
      <c r="G48" s="28" t="str">
        <f>G$3</f>
        <v>Firm 3</v>
      </c>
      <c r="H48" s="28" t="str">
        <f>H$3</f>
        <v>Firm 4</v>
      </c>
      <c r="I48" s="28" t="str">
        <f>I$3</f>
        <v>New Era Systems</v>
      </c>
    </row>
    <row r="49" ht="25" customHeight="1" spans="1:9" x14ac:dyDescent="0.25">
      <c r="A49" s="49" t="s">
        <v>49</v>
      </c>
      <c r="B49" s="49"/>
      <c r="C49" s="49"/>
      <c r="D49" s="49"/>
      <c r="E49" s="50">
        <f>E4</f>
      </c>
      <c r="F49" s="50">
        <f>F4</f>
      </c>
      <c r="G49" s="50">
        <f>G4</f>
      </c>
      <c r="H49" s="50">
        <f>H4</f>
      </c>
      <c r="I49" s="51">
        <f>I4</f>
        <v>4.612108262108262</v>
      </c>
    </row>
    <row r="50" ht="25" customHeight="1" spans="1:9" x14ac:dyDescent="0.25">
      <c r="A50" s="49" t="s">
        <v>50</v>
      </c>
      <c r="B50" s="49"/>
      <c r="C50" s="49"/>
      <c r="D50" s="49"/>
      <c r="E50" s="52">
        <f>E5</f>
      </c>
      <c r="F50" s="52">
        <f>F5</f>
      </c>
      <c r="G50" s="52">
        <f>G5</f>
      </c>
      <c r="H50" s="52">
        <f>H5</f>
      </c>
      <c r="I50" s="53">
        <f>I5</f>
        <v>1</v>
      </c>
    </row>
    <row r="51" ht="25" customHeight="1" spans="1:9" x14ac:dyDescent="0.25">
      <c r="A51" s="49" t="s">
        <v>51</v>
      </c>
      <c r="B51" s="49"/>
      <c r="C51" s="49"/>
      <c r="D51" s="49"/>
      <c r="E51" s="54">
        <f>E6</f>
      </c>
      <c r="F51" s="54">
        <f>F6</f>
      </c>
      <c r="G51" s="54">
        <f>G6</f>
      </c>
      <c r="H51" s="54">
        <f>H6</f>
      </c>
      <c r="I51" s="55">
        <f>I6</f>
        <v>1</v>
      </c>
    </row>
    <row r="52" ht="28" customHeight="1" spans="1:9" x14ac:dyDescent="0.25">
      <c r="A52" s="38" t="s">
        <v>61</v>
      </c>
      <c r="B52" s="38"/>
      <c r="C52" s="38"/>
      <c r="D52" s="56" t="str">
        <f>D17</f>
        <v>New Era Systems</v>
      </c>
      <c r="E52" s="56"/>
      <c r="F52" s="56"/>
      <c r="G52" s="56"/>
      <c r="H52" s="56"/>
      <c r="I52" s="56"/>
    </row>
  </sheetData>
  <sheetProtection sheet="1" selectLockedCells="1"/>
  <mergeCells count="29">
    <mergeCell ref="A1:I1"/>
    <mergeCell ref="A2:I2"/>
    <mergeCell ref="A3:D3"/>
    <mergeCell ref="A4:D4"/>
    <mergeCell ref="A5:D5"/>
    <mergeCell ref="A6:D6"/>
    <mergeCell ref="A8:B8"/>
    <mergeCell ref="A9:B9"/>
    <mergeCell ref="A10:B10"/>
    <mergeCell ref="A11:B11"/>
    <mergeCell ref="A12:B12"/>
    <mergeCell ref="A13:B13"/>
    <mergeCell ref="A14:B14"/>
    <mergeCell ref="A15:B15"/>
    <mergeCell ref="A17:C17"/>
    <mergeCell ref="D17:I17"/>
    <mergeCell ref="A20:A23"/>
    <mergeCell ref="A24:A27"/>
    <mergeCell ref="A28:A31"/>
    <mergeCell ref="A32:A35"/>
    <mergeCell ref="A36:A39"/>
    <mergeCell ref="A40:A43"/>
    <mergeCell ref="A44:A46"/>
    <mergeCell ref="A48:D48"/>
    <mergeCell ref="A49:D49"/>
    <mergeCell ref="A50:D50"/>
    <mergeCell ref="A51:D51"/>
    <mergeCell ref="A52:C52"/>
    <mergeCell ref="D52:I52"/>
  </mergeCells>
  <conditionalFormatting sqref="E20:I46">
    <cfRule type="cellIs" dxfId="0" priority="1" operator="equal">
      <formula>1</formula>
    </cfRule>
    <cfRule type="cellIs" dxfId="1" priority="2" operator="equal">
      <formula>2</formula>
    </cfRule>
    <cfRule type="cellIs" dxfId="2" priority="3" operator="equal">
      <formula>3</formula>
    </cfRule>
    <cfRule type="cellIs" dxfId="3" priority="4" operator="equal">
      <formula>4</formula>
    </cfRule>
    <cfRule type="cellIs" dxfId="4" priority="5" operator="equal">
      <formula>5</formula>
    </cfRule>
  </conditionalFormatting>
  <dataValidations count="4">
    <dataValidation type="whole" showInputMessage="1" promptTitle="Set category importance" prompt="0 = do not consider · 1 = not important · 2 = mildly important · 3 = important · 4 = very important · 5 = mission critical" showErrorMessage="1" errorStyle="stop" errorTitle="Use a whole number from 0 to 5" error="Enter 0, 1, 2, 3, 4, or 5." sqref="C10:C15">
      <formula1>0</formula1>
      <formula2>5</formula2>
    </dataValidation>
    <dataValidation type="whole" showInputMessage="1" promptTitle="Set item importance" prompt="0 = do not consider · 1 = not important · 2 = mildly important · 3 = important · 4 = very important · 5 = mission critical" showErrorMessage="1" errorStyle="stop" errorTitle="Use a whole number from 0 to 5" error="Enter 0, 1, 2, 3, 4, or 5." sqref="C20:C46">
      <formula1>0</formula1>
      <formula2>5</formula2>
    </dataValidation>
    <dataValidation type="whole" showInputMessage="1" promptTitle="Set category importance" prompt="0 = do not consider · 1 = not important · 2 = mildly important · 3 = important · 4 = very important · 5 = mission critical" showErrorMessage="1" errorStyle="stop" errorTitle="Use a whole number from 0 to 5" error="Enter 0, 1, 2, 3, 4, or 5." sqref="C9:C15">
      <formula1>0</formula1>
      <formula2>5</formula2>
    </dataValidation>
    <dataValidation type="whole" allowBlank="1" showInputMessage="1" promptTitle="Rate 1 through 5" prompt="1 = unacceptable · 3 = adequate · 5 = excellent. Leave blank if you do not have evidence." showErrorMessage="1" errorStyle="stop" errorTitle="Use a whole number from 1 to 5" error="Enter 1, 2, 3, 4, or 5—or leave the cell blank." sqref="E20:I46">
      <formula1>1</formula1>
      <formula2>5</formula2>
    </dataValidation>
  </dataValidations>
  <hyperlinks>
    <hyperlink ref="A1" r:id="rId1" location="#'How to Use'!B1"/>
  </hyperlinks>
  <printOptions horizontalCentered="1"/>
  <pageMargins left="0.25" right="0.25" top="0.35" bottom="0.35" header="0.2" footer="0.2"/>
  <pageSetup paperSize="1" orientation="landscape" horizontalDpi="4294967295" verticalDpi="4294967295" scale="100" fitToWidth="1" fitToHeight="2"/>
  <headerFooter>
    <oddFooter>&amp;LNew Era Systems · Buyer Education Series&amp;CTwo-layer importance · evidence-based performance&amp;RPage &amp;P of &amp;N</oddFooter>
  </headerFooter>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How to Use</vt:lpstr>
      <vt:lpstr>Rating Matrix</vt:lpstr>
    </vt:vector>
  </TitlesOfParts>
  <Company>New Era Systems, LLC</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New Era Systems, LLC</dc:creator>
  <dc:title>Software Consulting Evaluation Matrix</dc:title>
  <dc:subject>Weighted software consulting evaluation matrix</dc:subject>
  <dc:description>A buyer-first workbook for comparing up to five software consulting firms.</dc:description>
  <cp:keywords/>
  <cp:category/>
  <cp:lastModifiedBy>New Era Systems, LLC</cp:lastModifiedBy>
  <dcterms:created xsi:type="dcterms:W3CDTF">2026-08-16T00:00:00Z</dcterms:created>
  <dcterms:modified xsi:type="dcterms:W3CDTF">2026-08-16T00:00:00Z</dcterms:modified>
</cp:coreProperties>
</file>